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L:\Contabilidade\DEMONSTRAÇÕES FINANCEIRAS\2025\Pilar III\122025\"/>
    </mc:Choice>
  </mc:AlternateContent>
  <xr:revisionPtr revIDLastSave="0" documentId="13_ncr:1_{BFFFBBE7-A594-46DB-BF2D-25A19EDB5376}" xr6:coauthVersionLast="47" xr6:coauthVersionMax="47" xr10:uidLastSave="{00000000-0000-0000-0000-000000000000}"/>
  <bookViews>
    <workbookView xWindow="-120" yWindow="-120" windowWidth="15600" windowHeight="11160" firstSheet="11" activeTab="11" xr2:uid="{00000000-000D-0000-FFFF-FFFF00000000}"/>
  </bookViews>
  <sheets>
    <sheet name="ÍNDICE" sheetId="1" r:id="rId1"/>
    <sheet name="KM1" sheetId="2" r:id="rId2"/>
    <sheet name="OV1" sheetId="3" r:id="rId3"/>
    <sheet name="MR1" sheetId="4" r:id="rId4"/>
    <sheet name="CR1" sheetId="10" r:id="rId5"/>
    <sheet name="CR2" sheetId="11" r:id="rId6"/>
    <sheet name="CCA" sheetId="12" r:id="rId7"/>
    <sheet name="CC1" sheetId="13" r:id="rId8"/>
    <sheet name="CC2" sheetId="14" r:id="rId9"/>
    <sheet name="CCRA" sheetId="15" r:id="rId10"/>
    <sheet name="CRA" sheetId="16" r:id="rId11"/>
    <sheet name="CRB Setor" sheetId="17" r:id="rId12"/>
    <sheet name="CRB Prazo" sheetId="28" r:id="rId13"/>
    <sheet name="CRB Atraso" sheetId="29" r:id="rId14"/>
    <sheet name="CRB Região" sheetId="30" r:id="rId15"/>
    <sheet name="CRB Maiores Devedores" sheetId="31" r:id="rId16"/>
    <sheet name="CRB Reestruturadas" sheetId="32" r:id="rId17"/>
    <sheet name="IRRBBA" sheetId="18" r:id="rId18"/>
    <sheet name="IRRBB1" sheetId="24" r:id="rId19"/>
    <sheet name="LIQA" sheetId="20" r:id="rId20"/>
    <sheet name="MRA" sheetId="21" r:id="rId21"/>
    <sheet name="OVA" sheetId="22" r:id="rId22"/>
    <sheet name="ORA" sheetId="25" r:id="rId23"/>
    <sheet name="OR2" sheetId="26" r:id="rId24"/>
    <sheet name="OR3" sheetId="27" r:id="rId25"/>
  </sheets>
  <externalReferences>
    <externalReference r:id="rId26"/>
    <externalReference r:id="rId27"/>
    <externalReference r:id="rId28"/>
    <externalReference r:id="rId29"/>
    <externalReference r:id="rId30"/>
    <externalReference r:id="rId31"/>
  </externalReferences>
  <definedNames>
    <definedName name="_AMO_UniqueIdentifier" hidden="1">"'d046abcc-8ca2-4463-a011-ee23ad59e2df'"</definedName>
    <definedName name="_Order1" hidden="1">255</definedName>
    <definedName name="Data">[1]Resumo!$H$4</definedName>
    <definedName name="Portfolio_Code">[2]Constants!$E$9</definedName>
    <definedName name="Pos_Cambial">'[3]Stress CVM'!$K$5</definedName>
    <definedName name="Pos_Eq">'[3]Stress CVM'!$K$4</definedName>
    <definedName name="Ptax">'[3]Stress CVM'!$K$3</definedName>
    <definedName name="ReportUnit">[2]Constants!$F$6</definedName>
    <definedName name="spot">[4]Sheet3!$C$8</definedName>
    <definedName name="tc">[5]CONTROL!$D$3</definedName>
    <definedName name="vc">[6]Constants!$F$6</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2" l="1"/>
  <c r="G24" i="12"/>
  <c r="F24" i="12" l="1"/>
  <c r="E24" i="12"/>
  <c r="D24" i="12"/>
  <c r="C24" i="12"/>
  <c r="F16" i="12"/>
  <c r="E16" i="12"/>
  <c r="D16" i="12"/>
  <c r="C16" i="12"/>
  <c r="C88" i="14" l="1"/>
  <c r="D88" i="14"/>
</calcChain>
</file>

<file path=xl/sharedStrings.xml><?xml version="1.0" encoding="utf-8"?>
<sst xmlns="http://schemas.openxmlformats.org/spreadsheetml/2006/main" count="948" uniqueCount="594">
  <si>
    <t>Tabela KM1:  Informações quantitativas sobre os requerimentos prudenciais</t>
  </si>
  <si>
    <t>Frequência: Trimestral</t>
  </si>
  <si>
    <t>R$ MM</t>
  </si>
  <si>
    <t>CAPITAL REGULAMENTAR - VALORES</t>
  </si>
  <si>
    <t>Capital Principal</t>
  </si>
  <si>
    <t>Nível I</t>
  </si>
  <si>
    <t>Patrimônio de Referência (PR)</t>
  </si>
  <si>
    <t>3b</t>
  </si>
  <si>
    <t>Excesso dos recursos aplicados no ativo permanente</t>
  </si>
  <si>
    <t>3c</t>
  </si>
  <si>
    <t>Destaque do PR</t>
  </si>
  <si>
    <t>ATIVOS PONDERADOS PELO RISCO (RWA) - VALORES</t>
  </si>
  <si>
    <t>RWA total</t>
  </si>
  <si>
    <t>CAPITAL REGULAMENTAR COMO PROPORÇÃO DO RWA</t>
  </si>
  <si>
    <t>Índice de Capital Principal (ICP) (%)</t>
  </si>
  <si>
    <t>Índice de Nível 1 (%)</t>
  </si>
  <si>
    <t>Índice de Basileia (%)</t>
  </si>
  <si>
    <t>ADICIONAL DE CAPITAL PRINCIPAL (ACP) COMO PROPORÇÃO DO RWA</t>
  </si>
  <si>
    <t>Adicional de Conservação de Capital Principal - ACPConservação (%)</t>
  </si>
  <si>
    <t>Adicional Contracíclico de Capital Principal - ACPContracíclico (%)</t>
  </si>
  <si>
    <t>Adicional de Importância Sistêmica de Capital Principal - ACPSistêmico (%)</t>
  </si>
  <si>
    <t>ACP total (%)</t>
  </si>
  <si>
    <t>Margem excedente de Capital Principal (%)</t>
  </si>
  <si>
    <t>RAZÃO DE ALAVANCAGEM (RA)</t>
  </si>
  <si>
    <t>Exposição total</t>
  </si>
  <si>
    <t>RA (%)</t>
  </si>
  <si>
    <t>INDICADOR DE LIQUIDEZ DE CURTO PRAZO (LCR)</t>
  </si>
  <si>
    <t>Total HQLA</t>
  </si>
  <si>
    <t>Total de saídas líquidas de caixa</t>
  </si>
  <si>
    <t>LCR (%)</t>
  </si>
  <si>
    <t>INDICADOR DE LIQUIDEZ DE LONGO PRAZO (NSFR)</t>
  </si>
  <si>
    <t>Total de Recursos Estáveis Disponíveis (ASF)</t>
  </si>
  <si>
    <t>Total de Recursos Estáveis Requeridos (RSF)</t>
  </si>
  <si>
    <t>NSFR (%)</t>
  </si>
  <si>
    <t>Tabela OV1: Visão geral dos ativos ponderados pelo risco (RWA)</t>
  </si>
  <si>
    <t>RWA</t>
  </si>
  <si>
    <t>Requerimento mínimo de PR</t>
  </si>
  <si>
    <t>Risco de crédito em sentido estrito</t>
  </si>
  <si>
    <t>7a</t>
  </si>
  <si>
    <t>Risco operacional</t>
  </si>
  <si>
    <t xml:space="preserve">Total </t>
  </si>
  <si>
    <t>Tabela MR1: Abordagem padronizada - fatores de risco associados ao risco de mercado</t>
  </si>
  <si>
    <t>Taxa de juros</t>
  </si>
  <si>
    <t>1a</t>
  </si>
  <si>
    <t>Taxas de juros prefixada denominadas em Real (RWAJUR1)</t>
  </si>
  <si>
    <t>1b</t>
  </si>
  <si>
    <t>Taxas dos cupons de moeda extrangeira (RWAJUR2)</t>
  </si>
  <si>
    <t>1c</t>
  </si>
  <si>
    <t>Taxas dos cupons de índices de preço (RWAJUR3)</t>
  </si>
  <si>
    <t>1d</t>
  </si>
  <si>
    <t>Taxas dos cupons de taxas de juros (RWAJUR4)</t>
  </si>
  <si>
    <t>Preços de ações (RWAACS)</t>
  </si>
  <si>
    <t>Taxas de câmbio (RWACAM)</t>
  </si>
  <si>
    <t>Preços de mercadorias (commodities) (RWACOM)</t>
  </si>
  <si>
    <t>Total</t>
  </si>
  <si>
    <t>NA</t>
  </si>
  <si>
    <t>Total (1+2+3)</t>
  </si>
  <si>
    <t>4</t>
  </si>
  <si>
    <t>Operações não contabilizadas no balanço patrimonial</t>
  </si>
  <si>
    <t>3</t>
  </si>
  <si>
    <t>dos quais: outros títulos</t>
  </si>
  <si>
    <t>2b</t>
  </si>
  <si>
    <t>dos quais: títulos soberanos nacionais</t>
  </si>
  <si>
    <t>2a</t>
  </si>
  <si>
    <t>Títulos de dívida</t>
  </si>
  <si>
    <t>2</t>
  </si>
  <si>
    <t>Concessão de crédito</t>
  </si>
  <si>
    <t>1</t>
  </si>
  <si>
    <t>R$ Mil</t>
  </si>
  <si>
    <t>Valor líquido (a+b-c)</t>
  </si>
  <si>
    <t>a</t>
  </si>
  <si>
    <t>Frequência: Semestral</t>
  </si>
  <si>
    <t>Tabela CR1: Qualidade creditícia das exposições</t>
  </si>
  <si>
    <t>6</t>
  </si>
  <si>
    <t>Outros ajustes</t>
  </si>
  <si>
    <t>5</t>
  </si>
  <si>
    <t>Valor da baixa contábil por prejuízo</t>
  </si>
  <si>
    <r>
      <t>RWA</t>
    </r>
    <r>
      <rPr>
        <b/>
        <vertAlign val="subscript"/>
        <sz val="11"/>
        <color indexed="9"/>
        <rFont val="Segoe UI"/>
        <family val="2"/>
      </rPr>
      <t>MPAD</t>
    </r>
  </si>
  <si>
    <t>Risco de mercado</t>
  </si>
  <si>
    <t>Tabela CCA: Principais características dos instrumentos que compõem o Patrimônio de Referência (PR)</t>
  </si>
  <si>
    <t>Base de depositos e letras - operações subordinadas</t>
  </si>
  <si>
    <t>Informação quantitativa / qualitativa</t>
  </si>
  <si>
    <t>Emissor</t>
  </si>
  <si>
    <t>Banco Daycoval S.A.</t>
  </si>
  <si>
    <t>Identificador único</t>
  </si>
  <si>
    <t>LFSC20000MA</t>
  </si>
  <si>
    <t>LFSC200012X</t>
  </si>
  <si>
    <t>LFSC21000MG</t>
  </si>
  <si>
    <t>LFSC210020N</t>
  </si>
  <si>
    <t>Lei aplicável ao instrumento</t>
  </si>
  <si>
    <t>Resolução CMN nº 4.955 de 21 de outubro de 2021</t>
  </si>
  <si>
    <t xml:space="preserve">     Classificação do instrumento como componente do PR durante o tratamento temporário de que trata o art. 28 da Resolução nº 4.192, de 2013</t>
  </si>
  <si>
    <t xml:space="preserve">     Classificação do instrumento como componente do PR após o tratamento temporário de que trata a linha anterior</t>
  </si>
  <si>
    <t>Nível II</t>
  </si>
  <si>
    <t>Capital Complementar</t>
  </si>
  <si>
    <t xml:space="preserve">     Escopo da eligibilidade do instrumento</t>
  </si>
  <si>
    <t>Conglomerado</t>
  </si>
  <si>
    <t xml:space="preserve">     Tipo de instrumento</t>
  </si>
  <si>
    <t>Letra financeira subordinada</t>
  </si>
  <si>
    <t>Classificação contábil</t>
  </si>
  <si>
    <t>Passivo - custo amortizado</t>
  </si>
  <si>
    <t>Data original de emissão</t>
  </si>
  <si>
    <t>Perpétuo ou com vencimento</t>
  </si>
  <si>
    <t>Perpétuo</t>
  </si>
  <si>
    <t xml:space="preserve">     Data original de vencimento</t>
  </si>
  <si>
    <t>Opção de resgate ou recompra</t>
  </si>
  <si>
    <t>Não</t>
  </si>
  <si>
    <t>Sim</t>
  </si>
  <si>
    <t xml:space="preserve">     (1) Data de resgate ou de recompra
  </t>
  </si>
  <si>
    <t xml:space="preserve">     (2) Datas de resgate ou de recompra condicionadas</t>
  </si>
  <si>
    <t xml:space="preserve">     (3) Valor de resgate ou de recompra</t>
  </si>
  <si>
    <t xml:space="preserve">     Datas de resgate ou de recompra subsequentes, se aplicável</t>
  </si>
  <si>
    <t>Remuneração/Dividendos</t>
  </si>
  <si>
    <t>Remuneração ou dividendos fixos ou variáveis</t>
  </si>
  <si>
    <t>Variável</t>
  </si>
  <si>
    <t>Taxa de remuneração e índice referenciado</t>
  </si>
  <si>
    <t>135% do CDI</t>
  </si>
  <si>
    <t>150% do CDI</t>
  </si>
  <si>
    <t>140% do CDI</t>
  </si>
  <si>
    <t>Possibilidade de suspensão de pagamento de dividendos</t>
  </si>
  <si>
    <t>Completa discricionaridade, discricionaridade parcial ou mandatória</t>
  </si>
  <si>
    <t>Mandatório</t>
  </si>
  <si>
    <t>Existência de cláusulas que alterem prazos ou condições de remuneração pactuadas ou outro incentivo para resgate</t>
  </si>
  <si>
    <t xml:space="preserve">Sim </t>
  </si>
  <si>
    <t>Cumulativo ou não cumulativo</t>
  </si>
  <si>
    <t>Cumulativo</t>
  </si>
  <si>
    <t>Conversível ou não conversível</t>
  </si>
  <si>
    <t>Não conversível</t>
  </si>
  <si>
    <t xml:space="preserve">     Se conversível, em quais situações</t>
  </si>
  <si>
    <t xml:space="preserve">     Se conversível, totalmente ou parcialmente</t>
  </si>
  <si>
    <t xml:space="preserve">     Se conversível, taxa de conversão</t>
  </si>
  <si>
    <t xml:space="preserve">     Se conversível, conversão obrigatória ou opcional</t>
  </si>
  <si>
    <t xml:space="preserve">     Se conversível, especificar para qual tipo de instrumento</t>
  </si>
  <si>
    <t xml:space="preserve">     Se conversível, especificar o emissor do instrumento para o qual pode ser convertido</t>
  </si>
  <si>
    <t>Características para a extinção do instrumento</t>
  </si>
  <si>
    <t xml:space="preserve">     Se extinguível, em quais situações</t>
  </si>
  <si>
    <t>a) Divulgação pela instituição emissora, na forma estabelecida pelo Banco Central do Brasil, de que seu Capital Principal está em patamar inferior a 5,125% (cinco inteiros e cento e vinte e cinco milésimos por cento) do montante dos ativos ponderados pelo risco (RWA), apurado na forma estabelecida pela Resolução nº 4.193, de 2013, ou por outra que vier a lhe suceder; b) Assinatura de compromisso de aporte de recursos para a instituição emissora, caso se configure a exceção prevista no art. 28 da Lei Complementar nº 101, de 4 de maio de 2000, que admite a utilização de recursos públicos para socorrer instituições do Sistema Financeiro Nacional mediante lei específica; c) Decretação, pelo Banco Central do Brasil, de regime de administração especial temporária ou de intervenção na instituição emissora; ou d) Determinação do Banco Central do Brasil, segundo critérios estabelecidos em regulamento específico editado pelo Conselho Monetário Nacional.</t>
  </si>
  <si>
    <t xml:space="preserve">     Se extinguível, totalmente ou parcialmente</t>
  </si>
  <si>
    <t>Parcialmente</t>
  </si>
  <si>
    <t xml:space="preserve">     Se extinguível, permanente ou temporariamente</t>
  </si>
  <si>
    <t>Permanente</t>
  </si>
  <si>
    <t>Tipo de subordinação</t>
  </si>
  <si>
    <t>Contratual</t>
  </si>
  <si>
    <t xml:space="preserve">Posição na hierarquia de subordinação em caso de liquidação </t>
  </si>
  <si>
    <t>Subordinado aos demais passivos</t>
  </si>
  <si>
    <t>Possui características que não serão aceitas após o tratamento temporário de que trata o art. 28 da Resolução nº 4,192, de 2013</t>
  </si>
  <si>
    <t xml:space="preserve">     Se sim, especificar as características de que trata a linha anterior</t>
  </si>
  <si>
    <t>NA - Não Aplicável</t>
  </si>
  <si>
    <r>
      <t xml:space="preserve">Valor reconhecido no PR </t>
    </r>
    <r>
      <rPr>
        <i/>
        <sz val="10"/>
        <color theme="1"/>
        <rFont val="Calibri"/>
        <family val="2"/>
      </rPr>
      <t>(R$ mil)</t>
    </r>
  </si>
  <si>
    <r>
      <t>Valor de face do instrumento</t>
    </r>
    <r>
      <rPr>
        <i/>
        <sz val="10"/>
        <color theme="1"/>
        <rFont val="Calibri"/>
        <family val="2"/>
      </rPr>
      <t xml:space="preserve"> (R$ mil)</t>
    </r>
  </si>
  <si>
    <t>Tabela CC1: Composição do Patrimônio de Referência (PR)</t>
  </si>
  <si>
    <t>Valor 
(R$ mil)</t>
  </si>
  <si>
    <t>Referência no balanço do conglomerado</t>
  </si>
  <si>
    <t>Capital Principal: instrumentos e reservas</t>
  </si>
  <si>
    <t>Instrumentos elegíveis ao Capital Principal</t>
  </si>
  <si>
    <t>(a)</t>
  </si>
  <si>
    <t>Reservas de lucros</t>
  </si>
  <si>
    <t>(b)</t>
  </si>
  <si>
    <t xml:space="preserve">Outras receitas e outras reservas </t>
  </si>
  <si>
    <t>(c)</t>
  </si>
  <si>
    <t>Participação de não controladores nos instrumentos emitidos por subsidiárias do conglomerado prudencial e elegíveis ao seu Capital Principal</t>
  </si>
  <si>
    <t>-</t>
  </si>
  <si>
    <t>Capital Principal: antes dos ajustes prudenciais</t>
  </si>
  <si>
    <t>(d)</t>
  </si>
  <si>
    <t>Capital Principal: ajustes prudenciais</t>
  </si>
  <si>
    <t>Ajustes prudenciais relativos a apreçamentos de instrumentos financeiros (PVA)</t>
  </si>
  <si>
    <t>Ágios pagos na aquisição de investimentos com fundamento em expectativa de rentabilidade futura</t>
  </si>
  <si>
    <t>Ativos intangíveis</t>
  </si>
  <si>
    <t>Créditos tributários decorrentes de prejuízos fiscais e de base negativa de Contribuição Social sobre o Lucro Líquido e os originados dessa contribuição relativos a períodos de apuração encerrados até 31 de dezembro de 1998</t>
  </si>
  <si>
    <t>Ajustes relativos ao valor de mercado dos instrumentos financeiros derivativos utilizados para hedge de fluxo de caixa de itens protegidos cujos ajustes de marcação a mercado não são registrados contabilmente</t>
  </si>
  <si>
    <t>Ativos atuariais relacionados a fundos de pensão de benefício definido</t>
  </si>
  <si>
    <t>Ações ou outros instrumentos de emissão própria autorizados a compor o Capital Principal da instituição ou conglomerado, adquiridos diretamente, indiretamente ou de forma sintética</t>
  </si>
  <si>
    <t>Valor total das deduções relativas às aquisições recíprocas de Capital Principal</t>
  </si>
  <si>
    <t>líquidas não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t>
  </si>
  <si>
    <t>Valor total das deduções relativas às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 que exceda 10% do valor do Capital Principal da própria instituição ou conglomerado, desconsiderando deduções específicas</t>
  </si>
  <si>
    <t>Valor total das deduções relativas aos créditos tributários decorrentes de diferenças temporárias que dependam de geração de lucros ou receitas tributáveis futuras para sua realização, que exceda 10% do Capital Principal da própria instituição ou conglomerado, desconsiderando deduções específicas</t>
  </si>
  <si>
    <t>Valor que excede, de forma agregada, 15% do Capital Principal da própria instituição ou conglomerado</t>
  </si>
  <si>
    <t xml:space="preserve">     Do qual: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de sociedades seguradoras, resseguradoras, de capitalização e de entidades abertas de previdência complementar</t>
  </si>
  <si>
    <t xml:space="preserve">     Do qual: oriundo de créditos tributários decorrentes de diferenças temporárias que dependam de geração de lucros ou receitas tributáveis futuras para sua realização</t>
  </si>
  <si>
    <t>Ajustes regulatórios nacionais</t>
  </si>
  <si>
    <t>26.a</t>
  </si>
  <si>
    <t xml:space="preserve">     Ativos permanentes diferidos</t>
  </si>
  <si>
    <t>26.b</t>
  </si>
  <si>
    <t xml:space="preserve">     Investimentos em dependências, instituições financeiras controladas no exterior ou entidades não financeiras que componham o conglomerado, em relação às quais o Banco Central do Brasil não tenha acesso a informações, dados e documentos</t>
  </si>
  <si>
    <t>26.d</t>
  </si>
  <si>
    <t xml:space="preserve">     Aumento de capital social não autorizado</t>
  </si>
  <si>
    <t>26.e</t>
  </si>
  <si>
    <t xml:space="preserve">     Excedente do valor ajustado de Capital Principal</t>
  </si>
  <si>
    <t>26.f</t>
  </si>
  <si>
    <t xml:space="preserve">     Depósito para suprir deficiência de capital</t>
  </si>
  <si>
    <t>26.g</t>
  </si>
  <si>
    <t xml:space="preserve">     Montante dos ativos intangíveis constituídos antes da entrada em vigor da Resolução nº 4.192, de 2013</t>
  </si>
  <si>
    <t>26.h</t>
  </si>
  <si>
    <t xml:space="preserve">     Excesso dos recursos aplicados no Ativo Permanente</t>
  </si>
  <si>
    <t>26.i</t>
  </si>
  <si>
    <t xml:space="preserve">     Destaque do PR, conforme Resolução nº 4.589, de 29 de junho de 2017</t>
  </si>
  <si>
    <t>26.j</t>
  </si>
  <si>
    <t xml:space="preserve">     Outras diferenças residuais relativas à metodologia de apuração do Capital Principal para fins regulatórios</t>
  </si>
  <si>
    <t>Dedução aplicada ao Capital Principal decorrente de insuficiência de Capital Complementar e de Nível II para cobrir as respectivas deduções nesses componentes</t>
  </si>
  <si>
    <t>Total de deduções regulatórias ao Capital Principal</t>
  </si>
  <si>
    <t>Capital Complementar: instrumentos</t>
  </si>
  <si>
    <t>Instrumentos elegíveis ao Capital Complementar</t>
  </si>
  <si>
    <t xml:space="preserve">     Dos quais: classificados como capital social conforme as regras contábeis</t>
  </si>
  <si>
    <t xml:space="preserve">     Dos quais: classificados como passivo conforme as regras contábeis</t>
  </si>
  <si>
    <t>Instrumentos autorizados a compor o Capital Complementar antes da entrada em vigor da Resolução nº 4.192, de 2013</t>
  </si>
  <si>
    <t>Participação de não controladores nos instrumentos emitidos por subsidiárias da instituição ou conglomerado e elegíveis ao seu Capital Complementar</t>
  </si>
  <si>
    <t xml:space="preserve">     Da qual: instrumentos emitidos por subsidiárias antes da entrada em vigor da Resolução nº 4.192, de 2013</t>
  </si>
  <si>
    <t>Capital Complementar antes das deduções regulatórias</t>
  </si>
  <si>
    <t>Capital Complementar: deduções regulatórias</t>
  </si>
  <si>
    <t>Ações ou outros instrumentos  de emissão própria autorizados a compor o Capital Complementar da instituição ou conglomerado, adquiridos diretamente, indiretamente ou de forma sintética</t>
  </si>
  <si>
    <t>Valor total das deduções relativas às aquisições recíprocas de Capital Complementar</t>
  </si>
  <si>
    <t>Valor total das deduções relativas aos investimentos líquidos não significativos em Capital Complementar de instituições autorizadas a funcionar pelo Banco Central do Brasil e de instituições financeiras no exterior não consolidadas</t>
  </si>
  <si>
    <t>Valor total das deduções relativas aos investimentos líquidos significativos em Capital Complementar de instituições autorizadas a funcionar pelo Banco Central do Brasil e de instituições financeiras no exterior não consolidadas</t>
  </si>
  <si>
    <t>41.b</t>
  </si>
  <si>
    <t xml:space="preserve">     Participação de não controladores no Capital Complementar</t>
  </si>
  <si>
    <t>41.c</t>
  </si>
  <si>
    <t>Dedução aplicada ao Capital Complementar decorrente de insuficiência de Nível II para cobrir a dedução nesse componente</t>
  </si>
  <si>
    <t>Total de deduções regulatórias ao Capital Complementar</t>
  </si>
  <si>
    <t>Nível II: instrumentos</t>
  </si>
  <si>
    <t>Instrumentos elegíveis ao Nível II</t>
  </si>
  <si>
    <t>Instrumentos autorizados a compor o Nível II antes da enrada em vigor da Resolução nº 4.192, de 2013</t>
  </si>
  <si>
    <t>Participação de não controladores nos instrumentos emitidos por subsidiárias do conglomerado e elegíveis ao seu Nível II</t>
  </si>
  <si>
    <t>Nível II antes das deduções regulatórias</t>
  </si>
  <si>
    <t>Nível II: deduções regulatórias</t>
  </si>
  <si>
    <t>Ações ou outros instrumentos de emissão própria, autorizados a compor o Nível II da instituição ou conglomerado, adquiridos diretamente, indiretamente ou de forma sintética</t>
  </si>
  <si>
    <t>Valor total das deduções relativas às aquisições recíprocas de Nível II</t>
  </si>
  <si>
    <t>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t>
  </si>
  <si>
    <t>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t>
  </si>
  <si>
    <t>56.b</t>
  </si>
  <si>
    <t xml:space="preserve">     Participação de não controladores no Nível II</t>
  </si>
  <si>
    <t>56.c</t>
  </si>
  <si>
    <t xml:space="preserve">     Outras diferenças residuais relativas à metodologia de apuração do Nível II para fins regulatórios</t>
  </si>
  <si>
    <t>Total de deduções regulatórias ao Nível II</t>
  </si>
  <si>
    <t>Patrimônio de Referência</t>
  </si>
  <si>
    <t>Total de ativos ponderados pelo risco (RWA)</t>
  </si>
  <si>
    <t>Índices de Basileia e Adicional de Capital Principal</t>
  </si>
  <si>
    <t>Índice de Capital Principal (ICP)</t>
  </si>
  <si>
    <t>Índice de Nível I (IN1)</t>
  </si>
  <si>
    <t>Índice de Basileia (IB)</t>
  </si>
  <si>
    <t>Percentual do adicional de Capital Principal (em relação ao RWA)</t>
  </si>
  <si>
    <t>Capital Principal excedente ao montante utilizado para cumprimento dos requerimentos de capital, como proporção de RWA (%)</t>
  </si>
  <si>
    <t>Valores abaixo do limite de dedução antes da aplicação de fator de ponderação de risco</t>
  </si>
  <si>
    <t>Valor total, sujeito à ponderação de risco, das participações não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 bem como dos investimentos não significativos em Capital Complementar, em instrumentos de Nível II e em instrumentos reconhecidos como TLAC emitidos por instituições financeiras autorizadas a funcionar pelo Banco Central do Brasil ou por instituições financeiras no exterior não consolidadas</t>
  </si>
  <si>
    <t>Valor total, sujeito à ponderação de risco, das participações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t>
  </si>
  <si>
    <t>Instrumentos autorizados a compor o PR antes da entrada em vigor da Resolução nº 4.192, de 2013 (aplicável entre 1º de janeiro de 2018 e 1º de janeiro de 2022)</t>
  </si>
  <si>
    <t>Limite atual para os instrumentos autorizados a compor o Capital Complementar antes da entrada em vigor da Resolução nº 4.192, de 2013</t>
  </si>
  <si>
    <t>Valor excluído do Capital Complementar devido ao limite da linha 82</t>
  </si>
  <si>
    <t>Limite atual para os instrumentos autorizados a compor o Nível II antes da entrada em vigor da Resolução nº 4.192, de 2013</t>
  </si>
  <si>
    <t>Valor excluído do Nível II devido ao limite da linha 84</t>
  </si>
  <si>
    <t xml:space="preserve">     Do qual: adicional para conservação de capital - ACPConservação</t>
  </si>
  <si>
    <t xml:space="preserve">     Do qual: adicional contracíclico - ACPContracíclico</t>
  </si>
  <si>
    <t xml:space="preserve">     Do qual: Adicional de Importância Sistêmica de Capital Principal - ACPSistêmico</t>
  </si>
  <si>
    <t xml:space="preserve">Tabela CC2: Conciliação do Patrimônio de Referência (PR) com o balanço patrimonial </t>
  </si>
  <si>
    <t>R$ mil</t>
  </si>
  <si>
    <r>
      <t>Valores do balanço patrimonial no final do período</t>
    </r>
    <r>
      <rPr>
        <b/>
        <vertAlign val="superscript"/>
        <sz val="11"/>
        <color theme="0"/>
        <rFont val="Calibri"/>
        <family val="2"/>
      </rPr>
      <t xml:space="preserve"> (1)</t>
    </r>
  </si>
  <si>
    <r>
      <t xml:space="preserve">Valores considerados para fins da regulamentação prudencial no final do período </t>
    </r>
    <r>
      <rPr>
        <b/>
        <vertAlign val="superscript"/>
        <sz val="11"/>
        <color theme="0"/>
        <rFont val="Calibri"/>
        <family val="2"/>
      </rPr>
      <t>(2)</t>
    </r>
  </si>
  <si>
    <r>
      <t xml:space="preserve">Referência no balanço do conglomerado </t>
    </r>
    <r>
      <rPr>
        <b/>
        <vertAlign val="superscript"/>
        <sz val="11"/>
        <color theme="0"/>
        <rFont val="Calibri"/>
        <family val="2"/>
      </rPr>
      <t>(3)</t>
    </r>
  </si>
  <si>
    <t>Ativo</t>
  </si>
  <si>
    <t>Disponibilidades</t>
  </si>
  <si>
    <t>Reservas no Banco Central do Brasil</t>
  </si>
  <si>
    <t>Relações interfinanceiras</t>
  </si>
  <si>
    <t>Instrumentos financeiros</t>
  </si>
  <si>
    <t xml:space="preserve">     Aplicações interfinanceiras de liquidez</t>
  </si>
  <si>
    <t xml:space="preserve">     Títulos e valores mobiliários</t>
  </si>
  <si>
    <t xml:space="preserve">     Derivativos</t>
  </si>
  <si>
    <t xml:space="preserve">     Operações de crédito</t>
  </si>
  <si>
    <t xml:space="preserve">     Arrendamento mercantil financeiro</t>
  </si>
  <si>
    <t xml:space="preserve">     Arrendamento mercantil operacional</t>
  </si>
  <si>
    <t xml:space="preserve">     (-) Rendas a apropriar de arrendamento mercantil operacional</t>
  </si>
  <si>
    <t xml:space="preserve">     Outros créditos com características de concessão de crédito</t>
  </si>
  <si>
    <t>Provisão para créditos de liquidação duvidosa</t>
  </si>
  <si>
    <t>Ativos fiscais correntes e diferidos</t>
  </si>
  <si>
    <t>Devedores por depósitos em garantias de contingências</t>
  </si>
  <si>
    <t xml:space="preserve">     Fiscais</t>
  </si>
  <si>
    <t xml:space="preserve">     Cíveis</t>
  </si>
  <si>
    <t xml:space="preserve">     Trabalhistas</t>
  </si>
  <si>
    <t xml:space="preserve">     Outros</t>
  </si>
  <si>
    <t>Outros créditos</t>
  </si>
  <si>
    <t xml:space="preserve">     Rendas a receber</t>
  </si>
  <si>
    <t xml:space="preserve">     Negociação e intermediação de valores</t>
  </si>
  <si>
    <t xml:space="preserve">     Diversos</t>
  </si>
  <si>
    <t>Outros valores e bens</t>
  </si>
  <si>
    <t xml:space="preserve">      Ativos não financeiros mantidos para venda</t>
  </si>
  <si>
    <t xml:space="preserve">     (Provisão para desvalorização de ativos não financeiros mantidos para venda)</t>
  </si>
  <si>
    <t xml:space="preserve">     Despesas pagas antecipadamente</t>
  </si>
  <si>
    <t>Investimentos</t>
  </si>
  <si>
    <t xml:space="preserve">     Participações em controladas e coligadas</t>
  </si>
  <si>
    <t xml:space="preserve">     Outros investimentos</t>
  </si>
  <si>
    <t>Imobilizado de uso</t>
  </si>
  <si>
    <t>Imobilizado de arrendamento mercantil operacional</t>
  </si>
  <si>
    <t>Intangível</t>
  </si>
  <si>
    <t>Total de ativos</t>
  </si>
  <si>
    <t>Passivo</t>
  </si>
  <si>
    <t xml:space="preserve">     Depósitos</t>
  </si>
  <si>
    <t xml:space="preserve">     Operações compromissadas</t>
  </si>
  <si>
    <t>Emissões de títulos</t>
  </si>
  <si>
    <t xml:space="preserve">        No Brasil</t>
  </si>
  <si>
    <t xml:space="preserve">        No Exterior</t>
  </si>
  <si>
    <t xml:space="preserve">     Obrigações por empréstimos</t>
  </si>
  <si>
    <t xml:space="preserve">     Obrigações por repasses do país - instituições oficiais</t>
  </si>
  <si>
    <t xml:space="preserve">     Dívidas subordinadas</t>
  </si>
  <si>
    <t>Relações interfinanceiras e interdependências</t>
  </si>
  <si>
    <t>Provisões para riscos</t>
  </si>
  <si>
    <t>Obrigações fiscais correntes e diferidas</t>
  </si>
  <si>
    <t>Outras obrigações</t>
  </si>
  <si>
    <t xml:space="preserve">     Sociais e estatutárias</t>
  </si>
  <si>
    <t xml:space="preserve">     Cobrança e arrecadação de tributos e assemelhados</t>
  </si>
  <si>
    <t xml:space="preserve">     Diversas</t>
  </si>
  <si>
    <t>Total de passivos</t>
  </si>
  <si>
    <t>Patrimônio líquido</t>
  </si>
  <si>
    <t xml:space="preserve">  Patrimônio líquido de acionistas controladores</t>
  </si>
  <si>
    <t>Capital social</t>
  </si>
  <si>
    <t xml:space="preserve">     Do qual: montante elegível para Capital Principal</t>
  </si>
  <si>
    <t xml:space="preserve">     Do qual: montante elegível para Capital Complementar</t>
  </si>
  <si>
    <t>Reservas de capital</t>
  </si>
  <si>
    <t>Outros resultados abrangentes</t>
  </si>
  <si>
    <t>Lucros ou prejuízos acumulados</t>
  </si>
  <si>
    <t>Ações em tesouraria</t>
  </si>
  <si>
    <t>Patrimônio líquido de acionistas não controladores</t>
  </si>
  <si>
    <t xml:space="preserve">    Participação de acionistas não controladores</t>
  </si>
  <si>
    <t>Patrimônio líquido total</t>
  </si>
  <si>
    <t>Patrimônio líquido de acionistas controladores</t>
  </si>
  <si>
    <t xml:space="preserve">        Do qual: apurado por meio da abordagem padronizada</t>
  </si>
  <si>
    <t xml:space="preserve">        Do qual: apurado por meio da abordagem IRB básica  </t>
  </si>
  <si>
    <t xml:space="preserve">        Do qual: apurado por meio da abordagem IRB avançada</t>
  </si>
  <si>
    <t xml:space="preserve">    Risco de crédito de contraparte (CCR)</t>
  </si>
  <si>
    <t xml:space="preserve">       Do qual: apurado mediante uso da abordagem SA-CCR</t>
  </si>
  <si>
    <t xml:space="preserve">       Do qual: apurado mediante uso da abordagem CEM</t>
  </si>
  <si>
    <t xml:space="preserve">       Do qual: outros</t>
  </si>
  <si>
    <t xml:space="preserve">    Cotas de fundos não consolidados - ativos subjacentes identificados</t>
  </si>
  <si>
    <t xml:space="preserve">    Cotas de fundos não consolidados - ativos subjacentes inferidos conforme regulamento do fundo</t>
  </si>
  <si>
    <t xml:space="preserve">    Cotas de fundos não consolidados - ativos subjacentes não identificados</t>
  </si>
  <si>
    <t xml:space="preserve">    Exposições de securitização contabilizadas na carteira bancária </t>
  </si>
  <si>
    <t xml:space="preserve">       Do qual: requerimento calculado mediante abordagem padronizada (RWAmpad)</t>
  </si>
  <si>
    <t xml:space="preserve">       Do qual: requerimento calculado mediante modelo interno (RWAmint)</t>
  </si>
  <si>
    <t xml:space="preserve">       Risco de Pagamentos (RWAsp)</t>
  </si>
  <si>
    <t xml:space="preserve">       Valores referentes às exposições não deduzidas no cálculo do PR </t>
  </si>
  <si>
    <t>Provisões, adiantamentos e rendas a apropriar (c)</t>
  </si>
  <si>
    <t>Exposições não caracterizadas como ativos problematicos (b)</t>
  </si>
  <si>
    <t>Provisões, adiantamentos e rendas a apropriar dos quais: RWAcpad (d)</t>
  </si>
  <si>
    <t>Valor das exposições classificadas como ativos problemáticos ao final do período anterior</t>
  </si>
  <si>
    <t>Valor das exposições que passaram a ser classificadas como ativos problemáticos no período corrente</t>
  </si>
  <si>
    <t xml:space="preserve">RWADRC </t>
  </si>
  <si>
    <t xml:space="preserve">RWACVA </t>
  </si>
  <si>
    <t>Tabela CCRA: Informações qualitativas sobre o gerenciamento do risco de crédito de contraparte (CCR)</t>
  </si>
  <si>
    <t>Frequência: Anual</t>
  </si>
  <si>
    <t>Devem ser descritas, as políticas e estratégias de gerenciamento do risco de crédito de contraparte conforme estabelecido na Resolução nº 4.557, de 2017, incluindo as exposições as contrapartes centrais (CCPs), com destaque para:</t>
  </si>
  <si>
    <t>(a) O método utilizado para estabelecer os limites internos para fins do gerenciamento das exposições sujeitas ao risco de crédito de contraparte.</t>
  </si>
  <si>
    <t>(b) Políticas de avaliação do risco de crédito de contraparte, considerando garantias e outros instrumentos de mitigação.</t>
  </si>
  <si>
    <t>(c) O impacto no montante de colaterais que a instituição seria obrigada a empenhar no caso de rebaixamento da sua classificação de crédito.</t>
  </si>
  <si>
    <t>Conteúdo</t>
  </si>
  <si>
    <t>Possibilidade de perdas decorrentes do não cumprimento, pela contraparte, de obrigações relativas à liquidação de operações que envolvam fluxos bilaterais, incluindo a negociação de ativos financeiros ou de derivativos. Representam exposições ao risco de crédito da contraparte, entre outras: As operações compromissadas com títulos e valores mobiliários; As operações de empréstimo de títulos ou de valores mobiliários; Os instrumentos financeiros derivativos, inclusive derivativos de crédito. Na estruturação de operações devem ser adotadas estratégias de baixo risco, por meio de análise de limites de exposição versus patrimônio líquido das contrapartes, definidos no comitê de Risco Mercado e Liquidez. Os contratos de negociação de operações que não sejam de derivativos, devem ser previamente acordados e elaborados dentro de condições técnicas de avaliação objetiva do risco de crédito das contrapartes, considerando as garantias atreladas à operação. Para as operações compromissadas com títulos públicos federais: o comitê de risco de mercado e liquidez deve aprovar a lista de bancos e os respectivos limites utilizando-se, para isso, dos fundamentais de crédito e dos ratings atribuídos às instituições contraparte. Operações envolvendo títulos privados (com ou sem compromisso de recompra): seguir as mesmas diretrizes de crédito das transações de crédito com pessoas jurídicas. Risco contraparte de derivativos de balcão com instituições financeiras: definir limites máximos de exposição (threshold) ratificados através da assinatura dos instrumentos que envolvem a negociação em balcão (Contrato Geral de Derivativos e seus Apêndices, ISDAs, CSAs, entre outros) e aprovados pelo comitê de risco de mercado e liquidez que utiliza, para isso, dos fundamentos de crédito e dos ratings atribuídos às instituições contraparte. Risco contraparte de derivativos de balcão com clientes, excluindo instituições financeiras: seguir as mesmas diretrizes de crédito das transações de crédito com pessoas jurídicas. Risco de liquidação (settlement) de transações de câmbio: mitigar através de mecanismos de entrega versus pagamento (delivery versus payment) e, quando aplicável, avaliar o crédito da contraparte seguindo as mesmas diretrizes das transações de crédito tradicionais. As demais transações que envolvam risco de crédito com instituições financeiras e não abordadas acima (fianças, CDIs, entre outras) devem seguir a avaliação dos fundamentos de crédito e dos ratings atribuídos às instituições em questão e serem aprovadas por, no mínimo, um diretor executivo. Transações que envolvam pessoas jurídicas ou físicas não financeiras devem seguir as diretrizes de crédito tradicionais do Banco. Caracterizada pela aplicação de recursos por meio da compra de direitos creditórios de outras empresas sem direito de regresso na qual o cedente se isenta de qualquer responsabilidade pela liquidação do crédito cedido e o risco da operação é transferido integralmente para a instituição compradora. Essas operações devem estar amparadas pelo processo de checagem com foco na qualidade, capacidade creditícia e na concentração do sacado.</t>
  </si>
  <si>
    <t>Não aplicável.</t>
  </si>
  <si>
    <t xml:space="preserve">Tabela CRA:  Informações qualitativas sobre o gerenciamento do risco de crédito </t>
  </si>
  <si>
    <t>Devem ser descritas as políticas e estratégias de gerenciamento do risco de crédito conforme estabelecido na Resolução nº 4.557, de 23 de fevereiro de 2017, e na Resolução BCB nº 265, de 25 de novembro de 2022, destacando:</t>
  </si>
  <si>
    <t xml:space="preserve">(a) A forma como o modelo de negócios é refletido no perfil de risco de crédito da instituição. </t>
  </si>
  <si>
    <t xml:space="preserve">(b) Critérios utilizados no estabelecimento da política e dos limites internos associados ao risco de crédito. </t>
  </si>
  <si>
    <t xml:space="preserve">(c) Organização da estrutura de gerenciamento do risco de crédito. </t>
  </si>
  <si>
    <t xml:space="preserve">(d) Relação entre a estrutura de gerenciamento do risco de crédito, a política de conformidade e a atividade de auditoria interna. </t>
  </si>
  <si>
    <t xml:space="preserve">(e) Escopo e principais tópicos de gerenciamento do risco de crédito incluídos nos relatórios gerenciais para o conselho de administração, o comitê de riscos e a diretoria da instituição. </t>
  </si>
  <si>
    <t>Em sua atuação adota estratégia conservadora, baseada em uma análise minuciosa do cliente, considerando os aspectos cadastrais, econômicos e financeiros e os prazos da operação, rentabilidade e garantia oferecida compatível com o risco do cliente. Importante ressaltar que as garantias são de fundamental importância e instrumento eficiente para mitigação de risco de crédito. Com base na legislação vigente, juntamente com a experiência adquirida ao longo dos anos, determinou as diretrizes relacionadas às garantias necessárias para a adequada formalização das operações de crédito. As garantias exigidas, seus respectivos conceitos e regras de aplicação, constam no normativo Garantias Exigidas nas Operações de Crédito. O Banco busca a diversificação de sua carteira de crédito entre todos os setores da economia, em todas as regiões do país, evitando concentração de risco em determinados grupos econômicos. Os prazos médios das operações de crédito devem necessariamente estar casados com os prazos médios das operações de captação (funding), visando dar segurança e liquidez ao Banco. Esta cultura de conservadorismo visa segurança e rentabilidade, sem perder o foco na agilidade na concessão de operações de crédito.</t>
  </si>
  <si>
    <t>As políticas estão em consonância com as estratégias da instituição e regulamentações vigentes. Para isto, com base na Resolução nº 4.677/18 que dispõe sobre o estabelecimento de limites máximos de exposição por cliente e limite máximo de exposições concentradas, a política de gerenciamento de risco de crédito determina que, por conservadorismo e buscando a pulverização da carteira de crédito, deve ser estabelecido teto máximo de exposição de risco por cliente ou grupo econômico em 5% (cinco por cento) do Nível I do Patrimônio Referência, relativo ao último mês disponível. Eventuais exceções devem ser levadas ao conhecimento da Diretoria Executiva, e devem ser registradas em ata, elaborada no momento em que é atingido este patamar de risco. No Relatório de Gerenciamento de Risco de Crédito subsequente, o fato deve ser novamente mencionado, para ciência dos membros do Comitê de Gestão de Risco de Crédito. Os "Níveis de Exposição" (por setor, região, modalidade, inadimplência, entre outros) considerados aceitáveis pela Alta Administração, devem ser parâmetros a serem observados no processo de Gerenciamento do Risco de Crédito. O Processo Deliberativo de Crédito deve garantir a segurança e o cumprimento das regras estabelecidas junto ao processo decisório de crédito. Compete a ele deliberar sobre a concessão de limite ou aprovação de operação embasada na análise do cliente e histórico de relacionamento. O limite referencial é definido como a disposição máxima ao risco do Banco com determinado cliente/grupo econômico e deve ser renovado no mínimo uma vez por ano. Mesmo que um cliente tenha um limite referencial aprovado, qualquer operação de crédito deve necessariamente passar pelo Processo Deliberativo de Crédito. O Processo Deliberativo de Crédito pressupõe a existência de um limite operacional para cada cliente, seja ele um limite implantação ou limite pontual. Não há delegação de alçadas exclusivas para a Área Comercial, as alçadas e decisões estão centralizadas na Matriz, sendo representadas pelo Processo Deliberativo de Crédito, o qual define o nível de exposição buscado pelo Banco para cada cliente ou grupo econômico analisado com a atribuição de um limite referencial, conforme estabelecido no Instrumento Normativo Alçadas de Aprovação.</t>
  </si>
  <si>
    <t>A estrutura de gerenciamento de Risco de Crédito do Banco Daycoval é compatível com o modelo de negócio, com a natureza das operações, com a complexidade dos produtos e dos serviços, adequada ao perfil de riscos e proporcional à dimensão e relevância da exposição ao Risco de Crédito. O responsável pela estrutura de gerenciamento do Risco de Crédito, indicado pelo Conselho de Administração, é o Diretor de Riscos, cujas atribuições não devem contemplar atividades relativas à administração de recursos de terceiros nem à realização de operações sujeitas ao Risco de Crédito. A estrutura de gerenciamento de Risco de Crédito é formada pelo Conselho de Administração, Diretoria Executiva, Comitê de Riscos, Diretoria de Riscos, Comitê de Risco de Crédito, Superintendência e Gerência de Risco de Crédito.</t>
  </si>
  <si>
    <t>O gerenciamento de Risco de Crédito possui princípios de gestão que favorecem a realização dos seguintes objetivos: identificar, mensurar, monitorar, controlar e mitigar o Risco de Crédito, assegurando a consistência entre os riscos assumidos e o nível aceitável do risco definido pela Instituição, bem como, informar mediante a geração e disponibilização de comunicado às unidades de negócio e à Alta Administração quanto aos níveis de risco incorridos, com adequado nível de precisão. O gerenciamento do risco de conformidade está intrínseco em todos os processos realizados pelo Conglomerado. O acompanhamento das atividades para atendimento às leis e regulamentos deve assegurar a conformidade no atendimento dos prazos e dos objetivos da Instituição e do Conglomerado, bem como deve ser gerenciamento em conjunto com os demais riscos. A Política de Conformidade deve complementar às diretrizes determinadas na Política de Gerenciamento de Risco Operacional, Norma Estrutura de Controles Internos e demais normativos relacionados à gestão de riscos, visando uma sinergia no tratamento dos riscos e controles do Conglomerado. A auditoria interna tem como responsabilidade: Validar, no mínimo anualmente, os sistemas, modelos e procedimentos internos utilizados para a Gestão dos Riscos; Revisar periodicamente o sistema de mensuração de risco, como parte do processo de auditoria interna, incluindo as atividades das unidades de negócios e da área de Riscos, abordando os seguintes aspectos mínimos: As estratégias, políticas e procedimentos; A estrutura organizacional; Os processos de aprovação dos modelos de gestão; Os sistemas de informação (integridade e completude dos dados, fontes de informação). Manter à disposição e garantir acesso irrestrito dos órgãos reguladores aos papeis de trabalho elaborados.</t>
  </si>
  <si>
    <t xml:space="preserve">Tabela CRB: Informações adicionais sobre a qualidade creditícia das exposições </t>
  </si>
  <si>
    <t>Descrição de como a instituição define o IRRBB para fins de controle e mensuração de riscos</t>
  </si>
  <si>
    <t>Descrição das políticas e estratégias para o gerenciamento e a mitigação do IRRBB</t>
  </si>
  <si>
    <t>A carteira Bancária é composta majoritariamente pelos books comerciais (carteiras de crédito) e captações (carteiras de funding), pois estes objetivam manter suas posições até o vencimento. Além destes, também se enquadram no contexto de operações Banking as emissões de títulos e/ou captações realizadas no exterior, dado que tais operações são para funding e são mantidas até o vencimento, assim como seus respectivos instrumentos de hedge. Vale destacar que o principal fator de risco de mercado incorrido neste portfólio é o de taxas de juros prefixadas. A Instituição define como Banking Book: Aquelas operações não classificadas dentro da carteira de negociação; Instrumentos financeiros, em mercadorias e em instrumentos derivados sobre mercadorias que, com a prévia autorização por parte do Comitê, sejam tomadas com o objetivo de cobrir riscos das operações não classificadas na carteira de negociação. O teste de estresse é uma ferramenta complementar às medidas de Valor em Risco, ela é utilizada para mensurar e avaliar o potencial risco financeiro ao qual a Instituição está exposta sob condições de ruptura, na qual as hipóteses de normalidade do modelo de VaR são violadas. Este teste se baseia em cenários de estresse obtidos por panoramas econômicos, dados históricos ou ainda desenvolvidos por testes estatísticos. Uma vez obtida a parametrização do cenário de cálculo, é aferido o valor financeiro do portfólio sob a aplicação do estresse e comparado com o valor financeiro do portfólio em condições reais de mercado. Os resultados obtidos a partir das análises de testes de estresse devem ser avaliados periodicamente pelo Comitê de Risco de Mercado. O cenário de estresse a ser aplicado nos portfólios da Instituição é aprovado no Comitê de Risco de Mercado. Os critérios utilizados na definição são: Os cenários de estresse aplicados à carteira atual devem considerar oscilações extremas de períodos passados, contemplando grandes variações de preços e grande redução de liquidez resultante desses eventos. Sensibilidade da exposição da Instituição ao risco de mercado às mudanças nas premissas relativas às volatilidades e correlações. Para tanto, deve-se: Avaliar as mudanças históricas de volatilidades e correlações e avaliar as atuais posições da Instituição em relação aos valores extremos no período histórico. Considerar adequadamente as significativas variações eventualmente ocorridas em alguns dias de períodos de grandes oscilações no mercado. Desenvolvimento de cenários de testes de estresse próprio que considerem cenários mais adversos com base nas características das suas respectivas carteiras. Os limites mensurados devem ser analisados e detalhados no Comitê de Risco de Mercado realizado mensalmente. A atuação deste Comitê deve ser ativa, sempre tentando evitar que a situação de extrapolação dos limites estabelecidos ocorra. Na hipótese de os limites serem violados, o Comitê de Risco de Mercado deve ser imediatamente comunicado para que o mesmo defina estratégias de atuação mediante as situações atuais de mercado.</t>
  </si>
  <si>
    <t>Periodicidade de cálculo das medidas de IRRBB e descrição das métricas específicas utilizadas para apurar a sensibilidade da instituição ao IRRBB</t>
  </si>
  <si>
    <t>O controle e mensuração do IRRBB dever ser realizado diariamente para o Portfólio Banking da Instituição. Os parâmetros e limites do IRRBB foram estabelecidos pelo Comitê de Risco de Mercado e estão apresentados no documento Parâmetros e Indicadores, Risco de Mercado.</t>
  </si>
  <si>
    <t>Descrição dos cenários de choque e de estresse de taxas de juros utilizados para estimar variações no valor econômico (Delta EVE) e no resultado de intermediação financeira (Delta NII) da instituição</t>
  </si>
  <si>
    <t>O teste de estresse é uma ferramenta complementar às medidas de Valor em Risco, ela é utilizada para mensurar e avaliar o potencial risco financeiro ao qual a Instituição está exposta sob condições de ruptura, na qual as hipóteses de normalidade do modelo de VaR são violadas. Este teste se baseia em cenários de estresse obtidos por panoramas econômicos, dados históricos ou ainda desenvolvidos por testes estatísticos. Uma vez obtida a parametrização do cenário de cálculo, é aferido o valor financeiro do portfólio sob a aplicação do estresse e comparado com o valor financeiro do portfólio em condições reais de mercado. Os resultados obtidos a partir das análises de testes de estresse devem ser avaliados periodicamente pelo Comitê de Risco de Mercado. O cenário de estresse a ser aplicado nos portfólios da Instituição é aprovado no Comitê de Risco de Mercado. Os critérios utilizados na definição são: Os cenários de estresse aplicados à carteira atual devem considerar oscilações extremas de períodos passados, contemplando grandes variações de preços e grande redução de liquidez resultante desses eventos. Sensibilidade da exposição da Instituição ao risco de mercado às mudanças nas premissas relativas às volatilidades e correlações. Para tanto, deve-se: Avaliar as mudanças históricas de volatilidades e correlações e avaliar as atuais posições da Instituição em relação aos valores extremos no período histórico. Considerar adequadamente as significativas variações eventualmente ocorridas em alguns dias de períodos de grandes oscilações no mercado. Desenvolvimento de cenários de testes de estresse próprio que considerem cenários mais adversos com base nas características das suas respectivas carteiras.</t>
  </si>
  <si>
    <t>Descrição e implicações direcionais das premissas relevantes utilizadas no sistema de mensuração do IRRBB, caso sejam diferentes das premissas de modelagem exigidas para fins de divulgação das métricas da Tabela IRRBB1. A instituição deve explicar a fundamentação da escolha de tais premissas, como, por exemplo, com base em dados históricos, pesquisa acadêmica, julgamento e análises da administração</t>
  </si>
  <si>
    <t>N/A.</t>
  </si>
  <si>
    <t>Descrição, em termos gerais, de como a instituição faz hedge de suas exposições ao IRRBB, bem como o tratamento contábil de tais operações</t>
  </si>
  <si>
    <t>A Mesa de Operações pode utilizar os derivativos com dois objetivos distintos: negociação (trading) ou hedge. Para negociação pode ser entendido como aplicações direcionais em algum instrumento específico com o objetivo de auferir lucro contra o mercado. As operações realizadas para fins de hedge visam proteger um portfólio específico ou a carteira como um todo, essas operações também são utilizadas para reduzir a exposição em algum determinado fator de risco e por consequência reduzir seu risco de mercado. As estratégias de utilização de derivativos (negociação ou hedge) são definidas pelo Comitê de Risco de Mercado e pela Área de Negócios (Mesa de Operações).</t>
  </si>
  <si>
    <t>Descrição, em termos gerais, das premissas mais relevantes para modelagem e para a parametrização, no cálculo do Delta EVE e do Delta NII, de que trata a Circular nº 3.876, de 31 de janeiro de 2018, divulgados na Tabela IRRBB1</t>
  </si>
  <si>
    <t>Quaisquer outras informações que a instituição deseje divulgar com respeito à sua interpretação da relevância e sensibilidade das medidas de IRRBB divulgadas, além de notas explicativas sobre eventuais variações significativas no nível de IRRBB reportado em relação a datas-bases anteriores</t>
  </si>
  <si>
    <t>Premissa de prazo médio de reapreçamento atribuída aos depósitos sem vencimento contratual definido</t>
  </si>
  <si>
    <t>Para depósitos sem vencimento, adotou-se prazo médio de 756 dias úteis.</t>
  </si>
  <si>
    <t>Premissa de prazo máximo de reapreçamento atribuída aos depósitos sem vencimento contratual definido</t>
  </si>
  <si>
    <t>Para depósitos sem vencimento, adotou-se prazo máximo de 1260 dias úteis.</t>
  </si>
  <si>
    <t xml:space="preserve">Tabela IRRBBA: Informações qualitativas sobre o gerenciamento do IRRBB </t>
  </si>
  <si>
    <t xml:space="preserve">Informações qualitativas </t>
  </si>
  <si>
    <t>b</t>
  </si>
  <si>
    <t>c</t>
  </si>
  <si>
    <t>d</t>
  </si>
  <si>
    <t>e</t>
  </si>
  <si>
    <t>f</t>
  </si>
  <si>
    <t>g</t>
  </si>
  <si>
    <t>h</t>
  </si>
  <si>
    <t>Diretoria Executiva / Conselho de Administração: Aprovar a Política de Risco de Liquidez; Aprovar o nível aceitável de liquidez da Instituição; Aprovar o plano de contingência da Instituição bem como o limite de liquidez onde o plano de contingência deva ser acionado; Indicar o diretor responsável e definição da estrutura organizacional para implementação do gerenciamento do risco de liquidez. Diretoria de Riscos: Tem a função de implantar uma estrutura de gestão e controles de risco de liquidez; Avaliar o cumprimento dos termos da Política de Risco de Liquidez, assim como os demais requerimentos internos e externos aplicáveis ao tema; Responder aos requerimentos dos Órgãos Reguladores. Comitê Risco de Liquidez: Identificar, controlar e administrar os riscos de liquidez, assegurando a consistência entre os riscos assumidos e o apetite de risco definido pelo Banco. As ações acima devem ser realizadas de acordo com as responsabilidades descritas no documento Comitê da Organização - Comitê Risco de Liquidez. Área de Risco de Liquidez: Garantir a disponibilização de informações referentes ao Risco de Liquidez à Alta Administração, ao Comitê de Risco de Liquidez, às áreas de negócio e aos órgãos reguladores; Gerir os processos de identificação, dimensionamento, controle e avaliação dos riscos de liquidez, assegurando a consistência entre os riscos assumidos e o nível aceitável do risco definido pela Instituição. Auditoria Interna: Revisão periódica independente do sistema de mensuração de risco, como parte do processo de auditoria interna da Instituição, incluindo as atividades das unidades de negócios e da Gerência de Risco de Liquidez e abordando os seguintes aspectos mínimos: Revisão das estratégias, políticas e procedimentos; Revisão da estrutura organizacional da área; Revisão dos processos e modelos de precificação, bem como do fluxo de aprovação; Revisão dos processos de estruturação e apuração do fluxo de caixa; Revisão dos sistemas de informação e bases de dados de carteiras e posições (integridade e completude dos dados, além das fontes de informação); Revisão da razoabilidade das premissas utilizadas na modelagem. Revisão do funcionamento e deliberações do Comitê de Risco de Liquidez. Mesa de Operações: Adequar o casamento dos prazos das carteiras Ativas e Passivas, por meio de políticas de captações e/ou liquidações de books; Supervisionar a exposição de juros e moedas nas diferentes carteiras; Efetuar operações para equacionar ou minimizar impactos em exposições existentes nas carteiras, mediante aprovação da Diretoria responsável; Apurar diariamente o saldo do Caixa e divulgar para a Administração e Gerência de Liquidez; Acompanhar o cumprimento dos covenants financeiros, econômicos e referentes à gestão ambiental, assumidos pela Instituição por meio dos diferentes contratos; Reportar ao Comitê de Risco de Liquidez o resultado do acompanhamento do cumprimento dos covenants e apontar possíveis disparidades; Acompanhar as análises da Instituição, junto às empresas de rating; Acompanhar o mercado nacional e internacional e analisar os fatores macro econômicos que os influenciam e que possam afetar a liquidez do mercado. O diretor responsável pela estrutura de gerenciamento do risco de liquidez é o Diretor de Riscos. As suas atribuições não contemplam atividades relativas à administração de recursos de terceiros tampouco a operações de tesouraria. A atividade de gerenciamento do risco de liquidez é executada por uma unidade específica, a área de Risco de Liquidez, segregada das unidades de negócio e da unidade executora da atividade de Auditoria Interna da Instituição, conforme requer a regulamentação do Banco Central do Brasil.</t>
  </si>
  <si>
    <t>As estratégias de captação são necessárias para a manutenção e enquadramento dos limites de Liquidez do Banco Daycoval, conforme informados no documento Parâmetros e Indicadores, Risco de Liquidez. Cabe à Mesa de Operações / Front Office a responsabilidade de estabelecer e implementar as estratégias, captações de passivos, volumes, custos, prazos e fatores de risco aos quais o Banco deve se submeter para manter sua liquidez dentro dos padrões considerados ideais. São, também, atribuições da Mesa de Operações: Manter o adequado casamento dos prazos, por meio da diversificação das diferentes fontes de funding, de acordo com as necessidades individuais de cada uma das carteiras ativas, por meio de uma política de captação adequada; Avaliar diariamente as exposições de juros e moedas nas carteiras e a situação dos mercados, com o intuito de controlar e mensurar os riscos inerentes de possíveis descasamentos; Fazer hedge das exposições às quais a Instituição não detenha interesse especulativo.</t>
  </si>
  <si>
    <t>Fica estabelecido que, se a qualquer tempo: O Prazo de Suporte de Liquidez (conforme definido no documento Parâmetros e Indicadores, Risco de Liquidez) se situar fora da faixa do limite estabelecido; ou Os testes de estresse sinalizarem potenciais desequilíbrios na capacidade de pagamento. Nas hipóteses acima, o Comitê de Risco de Liquidez deve procurar a Mesa de Operações para que esta implemente os procedimentos necessários para reestabelecer o nível de solvência considerado adequado para a Instituição. A descrição das etapas e procedimentos a serem adotados estão relacionados em documento próprio, denominado Plano de Contingência de Liquidez.</t>
  </si>
  <si>
    <t xml:space="preserve">Tabela LIQA: Informações qualitativas sobre o gerenciamento do risco de liquidez </t>
  </si>
  <si>
    <t xml:space="preserve">Devem ser descritos, quando relevantes: </t>
  </si>
  <si>
    <t>(a) Estrutura organizacional e responsáveis pelo gerenciamento do risco de liquidez, incluindo descrição do processo estruturado de comunicação interna, conforme estabelecido na Resolução nº 4.557, de 2017</t>
  </si>
  <si>
    <t>(b) Estratégias de captação de recursos, incluindo políticas relativas à diversificação das fontes e dos prazos de captação</t>
  </si>
  <si>
    <t>(c) Estratégias de mitigação do risco de liquidez</t>
  </si>
  <si>
    <t>(d) Descrição da utilização dos testes de estresse para fins do gerenciamento do risco de liquidez</t>
  </si>
  <si>
    <t>(e) Descrição resumida do plano de contingência de liquidez</t>
  </si>
  <si>
    <t>(f) Descrição das ferramentas, métricas e limites utilizados para o gerenciamento do risco de liquidez</t>
  </si>
  <si>
    <t>O Value at Risk (VaR) é uma métrica de avaliação de risco amplamente utilizada pelas instituições financeiras, pois é uma medida que resume, em forma estatística, os riscos de perdas financeiras devido as exposições de um determinado portfólio às flutuações do mercado. Por meio de analises estatísticas, este modelo representa e/ou estima a máxima perda financeira devido as movimentações do mercado (em condições de normalidade), para um determinado horizonte de tempo. Dentre as diferentes metodologias disponíveis para o cálculo do VaR (paramétrico, simulação histórica e simulação de Monte Carlo), a Instituição entende que a metodologia paramétrica é a mais adequada dado às características das posições da sua carteira, além desta métrica ser um modelo estatisticamente consistente e relativamente simples. Esta metodologia se baseia na hipótese estatística de normalidade na distribuição de probabilidades das variações dos fatores de risco, fazendo uso das volatilidades de cada fator de risco e das respectivas correlações entre eles. Em posse destas informações, é possível estimar a potencial perda financeira de um determinado portfólio para um determinado intervalo de tempo. O teste de estresse é uma ferramenta complementar às medidas de Valor em Risco, ela é utilizada para mensurar e avaliar o potencial risco financeiro ao qual a Instituição está exposta sob condições de ruptura, na qual as hipóteses de normalidade do modelo de VaR são violadas. Este teste se baseia em cenários de estresse obtidos por panoramas econômicos, dados históricos ou ainda desenvolvidos por testes estatísticos. Uma vez obtida a parametrização do cenário de cálculo, é aferido o valor financeiro do portfólio sob a aplicação do estresse e comparado com o valor financeiro do portfólio em condições reais de mercado. Os resultados obtidos a partir das análises de testes de estresse devem ser avaliados periodicamente pelo Comitê de Risco de Mercado. A frequência mínima de realização dos testes de estresse é trimestral. Conforme descrito no documento Parâmetros e Indicadores, Risco de Mercado, esses são desenvolvidos por meio de estudos disponibilizados pela Bolsa de Mercadorias e Futuros (B3). É importante salientar que estes cálculos são implementados para todo o conjunto de Portfólios da Instituição. Visando um monitoramento granular para a Área de Negócios / Tesouraria, é empregada a técnica de Controles de Exposição por Books / Estratégias e mapeamento de DV-01 por Vértices de mercado. Essa visão permite que seja desenvolvido um acurado controle fatorado nos principais fatores de risco: Moedas, Cupom de Juros em Moedas Estrangeiras e Exposições Prefixadas. Estas aferições quantificam os valores financeiros ao qual a Instituição está exposta, além de possuir uma grande quantidade de informação sobre o Risco depositado na estrutura temporal de Juros ao qual os portfolios da Instituição estão submetidos. Dessa maneira, essa abordagem auxilia a mitigação de exposições indesejadas (fora de limites), assim como na confecção direta de hedges. Como complemento a essa técnica, é aplicada uma análise de sensibilidade por meio da técnica conhecida como DV1, onde essa é sensível aos movimentos paralelos e/ou inclinados das curvas de mercado.Esta abordagem consiste em aplicar um choque de 1 basis point sobre as respectivas curvas de mercado para se obter o valor do DV1, por consequência, é possível medir eventuais descasamentos de prazos, mesmo em casos de não haver, a priori, Exposição Cambial ou Prefixada detectável. A análise de Backtesting é a comparação entre uma estimativa de perda/ganho ex-ante com a perda/ganho realmente observados. O intuito desta análise é avaliar a eficiência e adequação do modelo de VaR utilizado. Para efeitos de backtesting, utilizam-se perdas/ganhos efetivos para cada unidade de negócio.</t>
  </si>
  <si>
    <t>A estrutura de Risco de Mercado possui princípios de gestão de risco que objetivam: Identificação do Risco de Mercado: Identificação dos riscos de mercado associados a cada produto e mercado em que são negociados; Definição clara dos fatores e tipos de risco de mercado; Participação no processo de aprovação de novos produtos. Mensuração do Risco de Mercado: Revisão e aprovação dos modelos de precificação e dos sistemas de valorização utilizados pelo Front Office e pelo Back Office; Medição dos riscos de mercado por fatores de risco, mercados e produtos; Desenho dos cenários extremos relevantes, visando a medição do impacto de condições excepcionais de mercado. Controle do Risco de Mercado: Controle de processos que visam assegurar o cumprimento das normas aplicáveis; Estabelecimento dos padrões para o controle de limites e informações dos excedentes; Execução de controles para que o nível de risco esteja de acordo com os limites estabelecidos, assim como ao capital alocado. Avaliação de Risco de Mercado: Definição de critérios coerentes para fixar a estrutura de limites em consonância com o apetite de risco definido; Avaliação da concentração de riscos; Execução de processos para certificar os resultados obtidos, para que os mesmos sejam consistentes com os riscos assumidos. Informação de Risco de Mercado: Comunicação às unidades de negócio e ao Comitê de Risco de Mercado da Instituição quanto aos níveis de risco incorridos, com adequado nível de precisão e com a periodicidade necessária; Definição dos padrões de informação de risco, tanto internos quanto externos. Gestão de Risco de Mercado: Estabelecimento de limites de risco de mercado consistentes com o crescimento do negócio, em função do apetite de risco estabelecido; Criação de valor para o acionista mediante o desenvolvimento de ferramentas e metodologias que contribuam à gestão de capital. O diretor responsável pela estrutura de gerenciamento do risco de mercado é o Diretor de Riscos. As suas atribuições não contemplam atividades relativas à administração de recursos de terceiros tampouco a operações de tesouraria. A atividade de gerenciamento do risco de mercado é executada por uma unidade específica, a Gerência de Risco de Mercado e Liquidez, segregada das unidades de negócio e da unidade executora da atividade de Auditoria Interna da Instituição, conforme requer a regulamentação do Banco Central do Brasil.</t>
  </si>
  <si>
    <t>A área de Risco de Mercado possui um sistema independente para medir, monitorar, desenvolver e controlar os relatórios mencionados nesta Política, gerando relatórios tempestivos para a Diretoria da Instituição.</t>
  </si>
  <si>
    <t xml:space="preserve">Tabela MRA: Informações qualitativas sobre o gerenciamento do risco de mercado  </t>
  </si>
  <si>
    <t>(a) Devem ser divulgados: os objetivos estratégicos relacionados às operações sujeitas ao risco de mercado; os processos para identificar, medir, monitorar e controlar esse risco, incluindo as políticas associadas às estratégias de proteção (hedge), bem como o monitoramento da efetividade destas</t>
  </si>
  <si>
    <t>(b) Estrutura responsável pela implementação das estratégias e processos empregados no gerenciamento do risco de mercado, incluindo os mecanismos de comunicação interna utilizados</t>
  </si>
  <si>
    <t>(c) Principais características dos sistemas de informação e de mensuração dos riscos</t>
  </si>
  <si>
    <t xml:space="preserve">Devem ser descritas as políticas do gerenciamento do risco de mercado, conforme estabelecido na Resolução nº 4.557, de 2017, e na Resolução BCB nº 265, de 2022, destacando: </t>
  </si>
  <si>
    <t>Tabela OVA: Visão geral do gerenciamento de riscos da instituição</t>
  </si>
  <si>
    <t xml:space="preserve">Devem ser descritos os objetivos e as políticas de gerenciamento de riscos, conforme disposto na Resolução n° 4.557, de 2017, e na Resolução BCB nº 265, de 2022, para conglomerado do Tipo 3, com destaque para: </t>
  </si>
  <si>
    <t>A estrutura de gerenciamento contínuo de capital implantada tem como objetivo a apuração, o monitoramento e controle contínuo do nível de capital exigido pelo órgão regulador, denominado Patrimônio de Referência Exigido (PRE), bem como a avaliação da necessidade de capital para fazer face aos riscos a que o Daycoval está exposto e o planejamento de metas e de necessidade de capital, considerando os objetivos estratégicos da organização.</t>
  </si>
  <si>
    <t>(a) A interação entre o modelo de negócios e o perfil de riscos da instituição, e entre esse perfil e o nível de apetite por risco estabelecido pelo CA.</t>
  </si>
  <si>
    <t>(b) Governança do gerenciamento de riscos: responsabilidades atribuídas ao pessoal da instituição em seus diversos níveis, e o relacionamento entre as instâncias de governança.</t>
  </si>
  <si>
    <t>(c) Canais de disseminação da cultura de riscos na instituição (código de conduta, manuais, processos de comunicação de riscos, entre outros).</t>
  </si>
  <si>
    <t>(d) Escopo e principais características do processo de mensuração de riscos.</t>
  </si>
  <si>
    <t>(e) Processo de reporte de riscos ao CA e à diretoria.</t>
  </si>
  <si>
    <t>(f) Informações qualitativas sobre o programa de testes de estresse (portifólios considerados, cenários adotados, metodologias utilizadas e uso dos resultados no gerenciamento de riscos).</t>
  </si>
  <si>
    <t>(g) Estratégias de mitigação de riscos e sua efetividade.</t>
  </si>
  <si>
    <t>(h) Breve descrição do gerenciamento de capital, incluindo a avaliação de suficiência e adequação do Patrimônio de Referência (PR) para cobertura dos riscos das atividades atuais e projetadas da instituição.</t>
  </si>
  <si>
    <t>Tabela IRRBB1: Informações quantitativas sobre o IRRBB</t>
  </si>
  <si>
    <t>Em R$ milhões</t>
  </si>
  <si>
    <t>ΔEVE</t>
  </si>
  <si>
    <t>ΔNII</t>
  </si>
  <si>
    <t>Data-base</t>
  </si>
  <si>
    <t>Cenário paralelo de alta</t>
  </si>
  <si>
    <t>Cenário paralelo de baixa</t>
  </si>
  <si>
    <t>Cenário de aumento das taxas de juros de curto prazo</t>
  </si>
  <si>
    <t>N/A</t>
  </si>
  <si>
    <t>Cenário de redução das taxas de juros de curto prazo</t>
  </si>
  <si>
    <t>Variação máxima</t>
  </si>
  <si>
    <t>Nível I do Patrimônio de Referência (PR)</t>
  </si>
  <si>
    <t>Cenário steepener</t>
  </si>
  <si>
    <t>Cenário flattener</t>
  </si>
  <si>
    <t>Nível I considerando a apuração do Capital Principal conforme linha 1a</t>
  </si>
  <si>
    <t>3a</t>
  </si>
  <si>
    <t>Patrimônio de Referência (PR) considerando a apuração do Capital Principal conforme linha 1a</t>
  </si>
  <si>
    <t>4b</t>
  </si>
  <si>
    <t>RWA corresponde à linha 4 deduzindo, conforme aplicável, o valor referente ao inciso XII do caput do art. 4º ponderado pelo Fator de Ponderação de Risco (FPR) estabelecido no art. 82-A, ambos os comandos da Resolução 229, de 12 de maio de 2022.</t>
  </si>
  <si>
    <t>5a</t>
  </si>
  <si>
    <t>Índice de Capital Principal (ICP) considerando:
- Numerador: corresponde à linha 1a
- Denominador: corresponde à linha 4b</t>
  </si>
  <si>
    <t>6a</t>
  </si>
  <si>
    <t>Índice de Nível 1, considerando:
- Numerador: corresponde à linha 2a
- Denominador: corresponde à linha 4b</t>
  </si>
  <si>
    <t>Índice de Basileia, considerando:
- Numerador: corresponde à linha 3a
- Denominador: corresponde à linha 4b</t>
  </si>
  <si>
    <t>12a</t>
  </si>
  <si>
    <t>Margem excedente de Capital Principal (%) considerando o Capital Principal conforme linha 1a</t>
  </si>
  <si>
    <t>13a</t>
  </si>
  <si>
    <t>Exposição total corresponde à linha 13 deduzindo, conforme aplicável, o valor referente ao inciso XII do caput do art. 4º da Resolução 229, de 12 de maio de 2022.</t>
  </si>
  <si>
    <t>14a</t>
  </si>
  <si>
    <t>RA considerando:
i. Numerador: corresponde à linha 2a
ii. Denominador: corresponde à linha 13a</t>
  </si>
  <si>
    <t>Capital Principal corresponde à linha 1 deduzindo, conforme aplicável, o valor estabelecido pelo: - art. 4º, caput, inciso I, alínea “i”, e §§ 8º e 9º, da Resolução CMN nº 4.955, de 21 de outubro de 2021; ou - art. 3º, caput, inciso I, alínea “i”, §§ 8º e 9º, da Resolução BCB nº 199, de 11 de março de 2022.</t>
  </si>
  <si>
    <t>3b1</t>
  </si>
  <si>
    <t>Excesso dos recursos aplicados no ativo permanente considerando o PR conforme linha 3a</t>
  </si>
  <si>
    <t>Exposições caracterizadas como ativos problematicos (a)</t>
  </si>
  <si>
    <t>Provisões, adiantamentos e rendas a apropriar dos quais: RWAcirb (f)</t>
  </si>
  <si>
    <t>Data Base: 31/12/2025</t>
  </si>
  <si>
    <t>Valor das exposições classificadas como ativos problemáticos no final do período corrente (1+2+3+4+5)</t>
  </si>
  <si>
    <t>LFSC2500A15</t>
  </si>
  <si>
    <t>03/05/2031 e 03/11/2031</t>
  </si>
  <si>
    <t xml:space="preserve">100% CDI + 1,35% a.a.
</t>
  </si>
  <si>
    <t>LFSC2500DQH</t>
  </si>
  <si>
    <t>30/12/2036 e 30/12/2037</t>
  </si>
  <si>
    <t>125% do CDI</t>
  </si>
  <si>
    <t>Valor total, sujeito à ponderação de risco, de créditos tributários decorrentes de diferenças temporárias que dependam de geração de lucros ou receitas tributáveis futuras para sua realização, não deduzidos do Capital Principal</t>
  </si>
  <si>
    <t xml:space="preserve">     Prêmios a receber</t>
  </si>
  <si>
    <t xml:space="preserve">     Passivo de arrendamento</t>
  </si>
  <si>
    <t>Provisões técnicas de seguros e resseguros</t>
  </si>
  <si>
    <t>Provisões e outras obrigações com Instrumentos financeiros</t>
  </si>
  <si>
    <t xml:space="preserve">     Débitos de operações com seguros e resseguros</t>
  </si>
  <si>
    <t>31/12/2025</t>
  </si>
  <si>
    <t>O gerenciamento de risco de crédito tem como principais tópicos: identificar, avaliar, monitorar, mensurar, controlar e mitigar continuamente as operações sujeitas ao risco de crédito; Para tanto, no relatório de gerenciamento de risco e modelagem, reportado a Alta Administração, estão contempladas as seguintes visões: Posição consolidada por carteira e evolução dos últimos 06 meses; Maiores exposições grupo/ empresa e nível de concentração em relação ao Patrimônio de Referência; Maiores ativos (inclui contraparte de cessão sem coobrigação); Inadimplência por produto (vencidos &gt; 90 dias); Inadimplência ( %Inad.90 e %Inad.30-90) vs. Perda Esperada; Maiores Reestruturados; Posição consolidada de Renegociados, Reestruturados. Adicionalmente, são monitorados periodicamente: Os "Níveis de Exposição" (por setor, modalidade, inadimplência, entre outros) considerados aceitáveis pela Alta Administração e; Os níveis de apetite por riscos que estão documentados na Declaração de Apetite por Riscos (RAS).</t>
  </si>
  <si>
    <t>A metodologia e procedimento para a avaliação de suficiência do valor do Patrimônio de Referência (PR) mantido para a cobertura do risco de variação das taxas de juros em instrumentos classificados na carteira bancária IRRBB (Interest Rate Risk in the Banking Book) são definidos pelas Circulares nº 3.876, de 31 de janeiro de 2018, e nº 3.938, de 17 de abril de 2019. Os modelos e métricas de avaliação de risco que são definidos nestas Circulares são as seguintes: Economic Value of Equity (EVE) e Net Interest Income (NII). Onde se definem: Delta EVE como sendo a diferença entre o valor presente do somatório dos fluxos de reapreçamento de instrumentos sujeitos ao IRRBB em um cenário-base e o valor presente do somatório dos fluxos de reapreçamento desses mesmos instrumentos em um cenário de choque nas taxas de juros; Delta NII como sendo a diferença entre o resultado de intermediação financeira dos instrumentos sujeitos ao IRRBB em um cenário-base e o resultado de intermediação financeira desses mesmos instrumentos em um cenário de choque nas taxas de juros. O Comitê de Risco de Mercado optou por adotar para a sua Carteira Bancárias as mesmas regras e metodologias de cálculo estabelecidas pelo órgão regulador (BACEN). Os métodos de mensuração de EVE e NII e sua formulação matemática estão detalhadamente apresentados na Circular nº 3.876, de 31 de janeiro de 2018. O controle e mensuração do IRRBB dever ser realizado diariamente para o Portfólio Banking da Instituição.</t>
  </si>
  <si>
    <t>Em termos gerais, o sistema de Controle de Risco de Liquidez trabalha em sua forma básica projetando, data a data, todos os ativos e passivos da Instituição. Os fluxos pósfixados são estimados por meio de sua respectiva estrutura a termo de taxa de juros e os fluxos prefixados são estimados pela taxa contratada da respectiva operação para a sua data de liquidação. Por definição, o risco de liquidez pode ser entendido como a ocorrência de desequilíbrios entre ativos negociáveis e passivos exigíveis. Em outras palavras, descasamentos entre compromissos e recebimentos que podem afetar o caixa e a capacidade de pagamento da instituição. O comprometimento com a manutenção de um patamar adequado de recursos disponíveis para o perfeito funcionamento da instituição a obriga a uma aferição quantitativa do risco de liquidez. Com esse objetivo são definidos índices e/ou limites de acompanhamento da liquidez do Banco. Prazo de Suporte de Liquidez: é aferido, tendo como parâmetro inicial o caixa disponível, o prazo (em dias) suportado por esse caixa, ou seja, são consideradas apenas as saídas de recursos em condições normais (sem hipótese de resgates antecipados). Vale ressaltar que não são consideradas as entradas de recursos provenientes das operações de crédito. Gap (Descasamento de Prazos Médios entre Passivos e Ativos): Este índice procura demonstrar a diferença entre os prazos (em dias) das Captações e Operações Comerciais da instituição. Gaps positivos, dado a posição conservadora assumida pela Instituição, indica forte resiliência quanto aos prazos. Cenários para Simulação da Evolução de Fluxo de Caixa: Análise da evolução de fluxo de caixa possibilita, à alta administração e ao comitê, o entendimento do valor do impacto que situações adversas podem provocar sobre as disponibilidades de caixa. Os parâmetros mais sensíveis para esses estudos são: Resgates Antecipados e Renovações (para os Passivos); Inadimplência e Renovações (para os Ativos). A definição destes cenários de análise é listada no documento Parâmetros e Indicadores, Risco de Liquidez. Lembrando que essas simulações são realizadas para um período de análise de um ano e os parâmetros vigentes são atualizados conforme definições / alterações pelo Comitê de Risco de Liquidez.</t>
  </si>
  <si>
    <t>A Área de Risco de Liquidez desenvolve, com frequência mensal, uma análise de simulação de estresse. Nesse contexto, devem ser definidos cenários de mercado que contemplem situações de Normalidade, de Estresse Leve e de Estresse Pesado. O objetivo destes cenários de liquidez é o de simular condições inesperadas de liquidez (inadimplência, antecipações de resgate, dentre outras características). Estas simulações são importantes, pois possibilitam à Alta Administração da Instituição entender o impacto que situações adversas poderiam provocar no fluxo de caixa esperado da organização. A análise de cenários mais severos, como o de Estresse Pesado, ajuda a avaliar o impacto de acontecimentos mais complexos sobre a Instituição como um todo. Os cenários de estresses e os estudos econômico-financeiros que levam à sua adoção são periodicamente definidos pelo Comitê de Risco de Liquidez. Na definição dos cenários, são considerados: A experiência e conhecimento dos responsáveis das áreas envolvidas; O número adequado de variáveis relevantes e seu poder explicativo, visando a tempestividade na tomada de decisões, a assertividade na análise e dirimir as dificuldades na interpretação dos resultados. Todos os parâmetros utilizados na criação dos cenários de estresse e hipóteses assumidas são apresentados no documento Parâmetros e Indicadores, Risco de Liquidez.</t>
  </si>
  <si>
    <t>Por definição, o risco de liquidez pode ser entendido como a ocorrência de desequilíbrios entre ativos negociáveis e passivos exigíveis. Em outras palavras, descasamentos entre compromissos e recebimentos que podem afetar o caixa e a capacidade de pagamento da instituição. O comprometimento do comitê com a manutenção de um patamar adequado de recursos disponíveis para o perfeito funcionamento da instituição obriga-o a uma aferição quantitativa do risco de liquidez. Com esse objetivo foram definidos índices e/ou limites de acompanhamento da liquidez do Banco Daycoval. Os indicadores descritos neste documento são convalidados em atas do comitê de risco de liquidez. Ficam estabelecidos os seguintes limites operacionais: Prazo de Suporte de Liquidez: é aferido, tendo como parâmetro inicial o caixa disponível, o prazo (em dias) suportado por esse caixa, ou seja, são consideradas apenas as saídas de recursos em condições normais (sem hipótese de resgates antecipados). Vale ressaltar que não são consideradas as entradas de recursos provenientes das operações de crédito. O prazo suporte deverá ser igual ou superior a 90 dias corridos. Gap (Descasamento de Prazos Médios entre Passivos e Ativos): Este índice procura demonstrar a diferença entre os prazos (em dias) das Captações e Operações Comerciais da instituição. Atualmente o banco procura trabalhar com valores acima de zero. A situação em que ativos e passivos trabalham casados é permitida nessa modelagem. Gaps positivos, dado a posição conservadora assumida pela Instituição, indica forte resiliência quanto aos prazos. Em casos de descasamentos negativos, são realizados os seguintes passos: Caso o valor aferido venha a se fixar abaixo de -30 dias por 3 meses consecutivos, o comitê de risco de liquidez deve ser avisado; Caso a medição evolua ainda mais negativamente, para a faixa de -60 dias por 3 meses consecutivos, a administração do banco deverá ser alertada. Cenários para Simulação da Evolução de Fluxo de Caixa: O objetivo da análise da evolução de fluxo de caixa é possibilitar, à alta administração e ao comitê, o entendimento do valor do impacto que situações adversas podem provocar sobre as disponibilidades de caixa. Pode-se dizer que os parâmetros mais sensíveis para esses estudos são: Resgates Antecipados e Renovações (p/ os Passivos); Inadimplência e Renovações (p/ os Ativos). Vale dizer que nas simulações de fluxo de caixa os books de Títulos Públicos Federais possuem liquidez imediata, pois esses são facilmente convertidos em divisas no open market.</t>
  </si>
  <si>
    <t>O gerenciamento de riscos da instituição está diretamente alinhado ao seu modelo de negócio, considerando os produtos ofertados, os segmentos de clientes atendidos e o mercado em que atua. A partir desse contexto, são identificados os principais riscos inerentes às atividades desenvolvidas, de acordo com o perfil de risco da instituição. 
Os níveis de exposição de risco são estabelecidos e formalizados por meio do Risk Appetite Statement (RAS), que define os riscos considerados aceitáveis pela instituição para o alcance de seus objetivos estratégicos. O RAS contempla métricas, limites e níveis de tolerância utilizados para o monitoramento das exposições aos riscos relevantes, além de diretrizes para a tomada de decisão.
A interação entre o modelo de negócios, o perfil de riscos e o apetite por risco ocorre por meio da governança de gestão de riscos, considerando as políticas, os controles e monitoramento contínuo das exposições assumidas.
O apetite a risco e seus respectivos níveis de tolerância são aprovados pelo Conselho de Administração e revisados periodicamente, de forma a assegurar a coerência entre a estratégia de negócios, a gestão de riscos e a adequada alocação de capital da instituição. A estrutura de gerenciamento de riscos do Banco Daycoval é compatível com o modelo de negócio, com a natureza das operações, com a complexidade dos produtos e dos serviços, adequada ao perfil de riscos e proporcional à dimensão e relevância da exposição aos riscos. O responsável pela estrutura de gerenciamento do riscos, indicado pelo Conselho de
Administração, é o Diretor de Riscos.  A estrutura de gerenciamento integrada de riscos é formada pelo Conselho de Administração, Diretoria Executiva, Comitê de Riscos, Diretoria de Riscos e as superintêndencias de riscos.</t>
  </si>
  <si>
    <t>A instituição adota estrutura de governança para o gerenciamento de riscos compatível com a natureza, o porte e a complexidade de suas atividades. Essa estrutura está baseada no modelo das três linhas de defesa, que estabelece responsabilidades entre as áreas de negócio, as funções de supervisão, definição de metodologias e controle, e a instância independenteresponsável pela avaliação da efetividade da governança da gestão de riscos.
Nessa estrutura, o Conselho de Administração é responsável por estabelecer as diretrizes estratégicas relacionadas ao gerenciamento de riscos, incluindo a aprovação do Risk Appetite Statement (RAS), das políticas e principais diretrizes relacionadas ao tema. Cabe ainda, ao Conselho, supervisionar e assegurar a atuação da Diretoria de Riscos na implementação dessas diretrizes.
A Diretoria de Riscos responde diretamente a Diretoria Executiva, e interage com o Conselho de Administração e seus comtês especificos. É responsável por assegurar a implementação das políticas, estratégias, metodologias e procedimentos de gerenciamento de riscos, bem como por garantir que os processos de identificação, mensuração, monitoramento e controle dos riscos estejam adequadamente estruturados e integrados às atividades da instituição.
A estrutura de governança para o gerenciamento de riscos é complementada pela atuação de comitês, como o Comitê Executivo de Governança, Riscos e Compliance, que assessora a Alta Administração e o Conselho no desempenho de suas atribuições relacionadas à adoção de estratégias, políticas e medidas voltadas à disseminação da cultura, mitigação de riscos e da conformidade com as normas aplicáveis.
As áreas de Governança, Riscos e Compliance atuam de forma independente das áreas de negócio, sendo responsáveis pelo monitoramento contínuo das exposições a risco, pela disseminação da cultura e conhecimento sobre gestão de riscos, bem como pela elaboração e reporte de relatórios gerenciais relacionados as práticas de gestão de riscos na instituição.
Como terceira linha de defesa, a Auditoria Interna realiza avaliações independentes e periódicas da efetividade dos processos de gerenciamento de riscos, controles internos e governança, reportando seus resultados à Alta Administração e ao Conselho de Administração.</t>
  </si>
  <si>
    <r>
      <t>A instituição promove a disseminação da cultura de governança, riscos e compliance com o objetivo de assegurar que todos os colaboradores compreendam seu papel na identificação, avaliação, mitigação e comunicação dos riscos inerentes às suas atividades dentro da organização. 
Nesse contexto, a instituição adota diversos instrumentos e canais institucionais voltados à disseminação das diretrizes de governança e gestão de riscos, entre os quais se destacam o Código de Conduta e Ética, políticas e manuais internos e treinamentos periódicos</t>
    </r>
    <r>
      <rPr>
        <sz val="11"/>
        <color theme="4"/>
        <rFont val="Calibri"/>
        <family val="2"/>
      </rPr>
      <t xml:space="preserve">, </t>
    </r>
    <r>
      <rPr>
        <sz val="11"/>
        <rFont val="Calibri"/>
        <family val="2"/>
      </rPr>
      <t>sendo que tais materiais são disponibilizados em plataformas internas acessadas por todos os colaboradores.</t>
    </r>
    <r>
      <rPr>
        <sz val="11"/>
        <rFont val="Calibri"/>
        <family val="2"/>
      </rPr>
      <t xml:space="preserve">
O Código de Conduta estabelece os princípios e diretrizes de comportamento esperados de todos os colaboradores, incluindo aspectos relacionados à ética, integridade, confidencialidade das informações e observância das normas internas e externas aplicáveis às atividades da instituição.</t>
    </r>
    <r>
      <rPr>
        <sz val="11"/>
        <rFont val="Calibri"/>
        <family val="2"/>
      </rPr>
      <t xml:space="preserve">
A disseminação da cultura de riscos é reforçada também pela atuação das áreas de Governança, Riscos e Compliance, que promovem orientação contínua às áreas de negócio e incentivam a identificação tempestiva de riscos, a comunicação de eventos relevantes e a adoção de práticas alinhadas às políticas e diretrizes institucionais.</t>
    </r>
  </si>
  <si>
    <t>O processo de mensuração de riscos da instituição contempla a identificação, avaliação e monitoramento dos principais riscos aos quais está exposta, incluindo risco operacional, risco de crédito, risco de mercado e liquidez, risco socioambiental e risco de conformidade. A mensuração é realizada por meio de mapeamentos, indicadores, testes de controles, auto avaliações, análises de exposição e acompanhamento periódico, considerando a natureza das operações e os controles existentes. Os resultados são reportados e monitorados regularmente, de forma a assegurar que os níveis de risco permaneçam compatíveis com o apetite de risco definido pela instituição.</t>
  </si>
  <si>
    <r>
      <t>A instituição mantém processo estruturado de reporte das informações relacionadas ao gerenciamento de riscos, assegurando que a Alta Administração e o Conselho de Administração tenham</t>
    </r>
    <r>
      <rPr>
        <sz val="11"/>
        <color theme="4"/>
        <rFont val="Calibri"/>
        <family val="2"/>
      </rPr>
      <t xml:space="preserve"> </t>
    </r>
    <r>
      <rPr>
        <sz val="11"/>
        <rFont val="Calibri"/>
        <family val="2"/>
      </rPr>
      <t>ciência</t>
    </r>
    <r>
      <rPr>
        <sz val="11"/>
        <color theme="4"/>
        <rFont val="Calibri"/>
        <family val="2"/>
      </rPr>
      <t xml:space="preserve"> </t>
    </r>
    <r>
      <rPr>
        <sz val="11"/>
        <rFont val="Calibri"/>
        <family val="2"/>
      </rPr>
      <t>das exposições a risco da organização.
São elaborados relatórios gerenciais que consolidam as informações provenientes das diversas ferramentas e análises utilizadas no gerenciamento de riscos, controles internos e compliance, incluindo a análise das exposições à risco, o acompanhamento de indicadores relevantes e os principais eventos, perdas e medidas adotadas.
Esses relatórios são apresentados periodicamente para as alçadas de governança, para análise das informações, discussão de eventuais melhorias e acompanhamento das ações necessárias.
Adicionalmente, o relatório consolidado com periodicidade mínima anual é submetido às alçadas competentes de governança e encaminhado ao Conselho de Administração para deliberação, assegurando o acompanhamento das atividades de gerenciamento de riscos e a supervisão e adequada ciência relacionada as práticas adotadas pela instituição.</t>
    </r>
  </si>
  <si>
    <t>O programa de testes de estresse constitui um conjunto coordenado de processos e rotinas, sustentado por metodologias, documentação e governança, com o objetivo de identificar potenciais vulnerabilidades da instituição.
Os testes de estresse estão alinhados ao modelo de negócios e à natureza e complexidade dos produtos, serviços e processos do conglomerado. Cada teste possui finalidade definida, é devidamente documentado e, sempre que possível, conduzido de forma integrada entre os diferentes tipos de risco, considerando os efeitos adversos decorrentes de suas interações.
Esses testes avaliam os impactos potenciais de eventos e circunstâncias adversas, no conglomerado como um todo ou em portfólios específicos, devendo ser realizados ao menos uma vez por ano. Também permitem analisar os efeitos de variações em parâmetros relevantes, como capital regulatório, liquidez e valor dos ativos.
Os testes são realizados pelas áreas responsáveis pelo gerenciamento contínuo de riscos e incorporados à avaliação da adequação do Patrimônio de Referência Exigido, com o objetivo de identificar impactos no consumo de capital e no índice de Basileia.
Os resultados são apresentados ao Comitê Executivo de Governança, Riscos e Compliance, a fim de subsidiar a tomada de decisões estratégicas e fortalecer a resiliência da instituição.</t>
  </si>
  <si>
    <t>A instituição adota estratégias estruturadas para mitigação dos riscos inerentes às suas atividades por meio de identificação de possiveis riscos, implementação de controles internos, monitoramento contínuo das exposições, definição de planos de ação relacionados à redução dos riscos identificados e testes periódicos de controles.
No âmbito do gerenciamento de riscos, são conduzidos processos periódicos de identificação, avaliação e monitoramento dos riscos associados às atividades desenvolvidas pelas áreas de negócios. Esses processos permitem identificar riscos e perdas relevantes, avaliar a efetividade de controles existentes e definir ações mitigadoras para o aprimoramento de processos e ambiente de controles internos.
Os planos de ação decorrentes dessas avaliações são acompanhados pelas áreas de segunda linha de defesa, até a sua implementação, para, em seguida, serem reavaliados em questão da exposição ao risco correspondente, bem como quanto a efetividade da tratativa adotada.</t>
  </si>
  <si>
    <t>Tabela ORA: Informações qualitativas sobre o gerenciamento do risco operacional</t>
  </si>
  <si>
    <t>Devem ser descritas as políticas e estratégias de gerenciamento do risco operacional conforme estabelecido na Resolução nº 4.557, de 23 de fevereiro de 2017, e na Resolução BCB nº 265, de 25 de novembro de 2022, destacando:</t>
  </si>
  <si>
    <t>(a) As políticas e estratégias para o gerenciamento do risco operacional.</t>
  </si>
  <si>
    <t>(b) A estrutura organizacional, incluindo papéis e responsabilidades do pessoal da instituição no gerenciamento e controle do risco operacional.</t>
  </si>
  <si>
    <t>(c) Sistemas, rotinas e procedimentos utilizados para mensurar o risco operacional.</t>
  </si>
  <si>
    <t>(d) O escopo e contexto dos relatórios gerenciais enviados para a diretoria, o comitê de riscos, e o conselho de administração, incluindo sua periodicidade, os critérios para inclusão de informações referentes às perdas operacionais relevantes e os incidentes que tenham ensejado reportes extraordinários.</t>
  </si>
  <si>
    <t>(e) Estratégias de mitigação do risco operacional, como políticas de disseminação da cultura de gerenciamento de riscos e de terceirização, programas de capacitação, e o estabelecimento de controles do risco operacional.</t>
  </si>
  <si>
    <t>O Grupo Daycoval reconhece a gestão de riscos como instrumento estratégico e indispensável à geração de valor, contribuindo de forma direta para o fortalecimento da governança corporativa e do ambiente de controles internos. Nesse contexto, realiza investimentos contínuos voltados ao aprimoramento de processos, procedimentos, critérios e ferramentas de monitoramento e gestão de riscos operacionais, com o objetivo de assegurar nível de segurança e confiabilidade em suas operações e rotinas internas. Adicionalmente, adota medidas preventivas e promove a revisão permanente de suas políticas de riscos e sistemas de controles internos, visando prevenir, mitigar e manter a exposição aos riscos dentro dos limites estabelecidos em seu Risk Appetite Statement. Conta, ainda, com estrutura de comitês e reportes periódicos das áreas envolvidas, garantindo supervisão adequada, tomada de decisão tempestiva e uma governança eficiente e alinhada às melhores práticas. A gestão do risco operacional é conduzida com base em política específica aprovada pelo Conselho de Administração, em conformidade com a regulamentação vigente do Banco Central do Brasil. O Banco Daycoval adota metodologia estruturada para a identificação, avaliação, monitoramento e mitigação do risco operacional, incluindo a apuração, registro e acompanhamento de perdas operacionais, avaliação periódica de riscos e controles internos existentes e o monitoramento de indicadores-chave. Esses mecanismos subsidiam a adequada gestão da exposição ao risco operacional e suportam a apuração da parcela dos Ativos Ponderados pelo Risco (RWA) referente ao risco operacional, conforme requerido para fins prudenciais e de divulgação no âmbito do Pilar 3.</t>
  </si>
  <si>
    <t>A unidade responsável pelo gerenciamento contínuo e integrado de riscos na instituição é a Diretoria de Riscos, que exerce um papel estratégico na estrutura de governança e na supervisão dos diversos riscos que impactam a organização. Trata-se de uma área estruturada conforme a complexidade e o perfil de risco da instituição, contando com equipes especializadas nas diferentes frentes de gerenciamento de riscos, como Risco de Crédito, Risco de Mercado e Liquidez, Risco Social Ambiental e Climático, Risco Operacional, Controles Internos, Governança  e Compliance. A unidade de riscos possui independência funcional, e o seu Diretor responde diretamente à Diretoria Executiva e interage com o Conselho de Administração e seus comitês específicos. Essa estrutura garante autonomia na avaliação dos riscos e no reporte de informações críticas, sem interferência das áreas de negócios. A cultura e disseminação de gerenciamento de riscos permeia todo o Grupo Daycoval, sendo que as áreas de negócios atuam como primeira linha de defesa,responsáveis pela identificação, e controle dos riscos inerentes às suas atividades, enquanto a A Diretoria de Riscos exerce o papel de segunda linha de defesa, sendo responsável  pela supervisão, definição de metodologias, gerenciamento e monitoramento contínuo. A Auditoria Interna atua de forma independente, realizando avaliação da efetividade da governança, da gestão de riscos e dos controles internos. O Conselho de Administração e seus comitês acompanham, periodicamente, as exposições relevantes, aprovam políticas e diretrizes e supervisionam a aderência ao apetite por riscos estabelecido na RAS. As responsabilidades da unidade incluem o monitoramento contínuo dos riscos da instituição, a definição e aplicação das metodologias de mensuração, a revisão periódica do apetite por riscos documentado na RAS e a supervisão dos controles internos associados ao gerenciamento de riscos. Além disso, a unidade assegura a aderência às regulamentações e normativos internos, promovendo a mitigação de riscos e fortalecendo a governança corporativa. O relacionamento com as demais áreas de gerenciamento de riscos ocorre de forma integrada, por meio de reuniões periódicas, reportes estruturados e participação nos comitês de riscos.</t>
  </si>
  <si>
    <t>Com o objetivo de assegurar uma gestão efetiva do risco operacional, o Grupo Daycoval mantém rotinas e procedimentos estruturados e sistemas capazes de suportar o alcance dos objetivos estratégicos da instituição. A área responsável pela gestão do Risco Operacional dispõe de ferramenta específica para o registro e acompanhamento das atividades relacionadas ao tema,  como mapeamento de riscos, registro de incidentes, registro de ações mitigadoras, controle de perdas ocorridas, entre outros. Quando necessário, utiliza dos demais sistemas corporativos, permitindo maior robustez na apuração, monitoramento e avaliação da efetividade dos controles implementados. Para a adequada gestão do risco operacional são adotadas, entre outras, as seguintes rotinas e procedimentos: • Mapeamento de riscos e testes de controles, com o objetivo de identificar riscos nos processos e avaliar a efetividade dos controles existentes. • Monitoramento contínuo de Indicadores-Chave de Risco e de Desempenho (KRI &amp; KPI), visando acompanhar a exposição a riscos e a performance dos processos. • Autoavaliação de Riscos e Controles (Risk and Control Self-Assessment – RCSA) realizada pelas áreas de negócio, para identificar, classificar e revisar periodicamente os riscos e respectivos controles. • Análise de processos e revisão de normativos internos, assegurando alinhamento entre os instrumentos normativos e os riscos identificados. • Acompanhamento de exigências legais e regulatórias, mediante monitoramento contínuo das normas vigentes e implementação tempestiva de medidas para assegurar conformidade. • Gestão de crises e Plano de Continuidade de Negócios (PCN), contemplando a preparação e resposta a eventos críticos que possam impactar ou interromper as operações. • Testes de estresse (Stress Testing), por meio da simulação de cenários adversos para avaliar a resiliência da instituição diante de eventos extremos. As perdas operacionais são classificadas conforme sua natureza e acompanhadas conforme a sua materialidade, assegurando rastreabilidade e consistência das informações. Esses dados, quando consolidados, subsidiam a avaliação da exposição ao risco operacional, a eficácia dos controles existentes, o monitoramento da aderência ao apetite ao risco estabelecido e a apuração da parcela de capital regulatório referente ao risco operacional. Os relatórios gerenciais decorrentes dessas rotinas são utilizados como instrumento para o aprimoramento contínuo do ambiente de controles internos e como suporte à tomada de decisões pela Diretoria de Riscos, Diretoria Executiva e Conselho de Administração. O uso estruturado dessas ferramentas e práticas possibilita a identificação, avaliação, controle e monitoramento contínuo do risco operacional, contribuindo para a mitigação de perdas potenciais associadas a operações, produtos, atividades, processos e sistemas, bem como para o fortalecimento do ambiente de controles internos.</t>
  </si>
  <si>
    <t>A área responsável pelo gerenciamento de Risco Operacional realiza o monitoramento contínuo dos níveis de apetite a risco estabelecidos na RAS e reporta mensalmente ao Comitê Integrado de Riscos os indicadores e eventuais alertas para análise, deliberação e, quando aplicável, recomendação de medidas corretivas ou de readequação. O Comitê Integrado de Riscos é responsável por promover discussões estratégicas e assegurar a aderência aos parâmetros e limites aprovados. O relatório gerencial desse comitê, bem como o acompanhamento dos indicadores de risco, é divulgado mensalmente às áreas estratégicas da instituição, possibilitando o monitoramento tempestivo dos níveis de exposição e garantindo que as operações permaneçam em conformidade com os limites estabelecidos. Mensalmente são elaborados relatórios gerenciais com a descrição dos principais riscos identificados no mês, sua causa raiz e plano de ação e submetidos ao Comitê Executivo de Governança, Riscos e Compliance. Semestralmente, são elaborados relatórios gerenciais consolidando os diversos indicadores de risco monitorados, os principais eventos de riscos e de perda, os resultados dos testes de controles, entre outros e apresentados ao Comitê Executivo de Governança, Riscos e Compliance e ao Comitê de Auditoria. Anualmente, após o encerramento do exercício social, o relatório de gerenciamento de Governança, Riscos e Compliance é apresentado ao Conselho de Administração. Os relatórios gerenciais de risco operacional contemplam, entre outros aspectos, a evolução das perdas operacionais registradas, monitoramento de indicadores-chave de risco e eventuais desenquadramentos aos limites estabelecidos na RAS. As perdas operacionais consideradas relevantes são definidas conforme materialidade, sendo objeto de reporte específico a Diretoria de Riscos e à Alta Administração. Os incidentes com potencial impacto significativo, inclusive de natureza reputacional ou regulatória, ensejam reporte extraordinário tempestivo as alçadas executivas, independentemente da periodicidade dos relatórios.</t>
  </si>
  <si>
    <t>As Políticas de Gerenciamento de Riscos estabelecem diretrizes claras para a identificação, avaliação, monitoramento e mitigação dos riscos, assegurando que todos os colaboradores compreendam seus papéis e responsabilidades no processo de gestão. Tais normativos são revisados periodicamente e disponibilizados em ambiente interno de fácil acesso, fortalecendo a cultura de riscos e promovendo a aderência às melhores práticas de mercado e às exigências regulatórias aplicáveis. A mitigação do risco operacional é suportada por mecanismos estruturais de controle, incluindo segregação de funções, validações sistêmicas, monitoramentos e implementação formal de planos de ação para tratamento de deficiências identificadas. A instituição adota, ainda, diretrizes específicas para a gestão de riscos associados à terceirização de atividades, contemplando avaliação prévia de riscos, definição de cláusulas contratuais adequadas e monitoramento periódico do desempenho e da conformidade dos prestadores de serviços. Os eventos relevantes são objeto de análise de causa raiz e acompanhamento até sua efetiva regularização, visando ao aprimoramento contínuo do ambiente de controles internos. Adicionalmente, como forma de estreitar a atuação junto às áreas de negócio, fomentar o aculturamento em gestão de riscos e reforçar os controles de risco operacional, são realizadas reuniões mensais para acompanhamento de eventos de risco, monitoramento de planos de ação e alinhamento quanto a novas diretrizes regulatórias e normativas internas. O Banco Daycoval compreende que a efetiva mitigação do risco operacional está diretamente relacionada ao fortalecimento da cultura de riscos e ao desenvolvimento contínuo de seus colaboradores. Por essa razão, busca adotar iniciativas de capacitação, incluindo treinamento obrigatório em gestão de riscos operacionais, com o propósito de assegurar a disseminação de princípios, responsabilidades e boas práticas em toda a organização.</t>
  </si>
  <si>
    <t>Tabela OR2:  Composição do Indicador de Negócios (BI)</t>
  </si>
  <si>
    <t>BI e componentes</t>
  </si>
  <si>
    <t>Componente de juros, arrendamento mercantil e participações (ILDC)</t>
  </si>
  <si>
    <t>Receita de juros e arrendamento mercantil (II)</t>
  </si>
  <si>
    <t>2c</t>
  </si>
  <si>
    <t>2d</t>
  </si>
  <si>
    <t>6c</t>
  </si>
  <si>
    <t>6d</t>
  </si>
  <si>
    <t>Despesa de juros e arrendamento mercantil (IE)</t>
  </si>
  <si>
    <t>Ativos geradores de juros (IEA)</t>
  </si>
  <si>
    <t>Receitas de participações (DI)</t>
  </si>
  <si>
    <t>Componente de serviços (SC)</t>
  </si>
  <si>
    <t>Receita de serviços (FI)</t>
  </si>
  <si>
    <t>Despesa de serviços (FE)</t>
  </si>
  <si>
    <t>Outras receitas operacionais (OOI)</t>
  </si>
  <si>
    <t>Outras despesas operacionais (OOE)</t>
  </si>
  <si>
    <t>Componente financeiro (FC)</t>
  </si>
  <si>
    <t>Resultado líquido da carteira de negociação (NTB)</t>
  </si>
  <si>
    <t>Resultado líquido da carteira bancária (NBB)</t>
  </si>
  <si>
    <t>Indicador de Negócios (BI)</t>
  </si>
  <si>
    <t>Indicador de Negócios Ponderado (BIC)</t>
  </si>
  <si>
    <t>Receitas referentes a serviços de pagamento excluídos do SC</t>
  </si>
  <si>
    <t>Despesas referentes a serviços de pagamento excluídos do SC</t>
  </si>
  <si>
    <t>Tabela OR3:  Requerimento de capital para o risco operacional</t>
  </si>
  <si>
    <t>Multiplicador de Perdas Internas (ILM)</t>
  </si>
  <si>
    <t>Requerimento de capital para o risco operacional</t>
  </si>
  <si>
    <t>RWAOPAD</t>
  </si>
  <si>
    <t>No que diz respeito às transações de derivativos, seguimos o rito tradicional de avaliação do risco de crédito, sem diferenciação do que é feito para a concessão de crédito tradicional. O valor do risco potencial é calculado pela área tesouraria e encaminhado juntamente com a proposta de crédito. Já no que diz respeito às transações compromissadas, consideramos os ratings das instituições financeiras contraparte, sua relevância sistêmica e sua participação no mercado aberto. Operações envolvendo títulos privados (com ou sem compromisso de recompra) seguem as mesmas diretrizes de avaliação das transações de crédito com pessoas jurídicas.</t>
  </si>
  <si>
    <t xml:space="preserve">Total das Exposições </t>
  </si>
  <si>
    <t>Carteira</t>
  </si>
  <si>
    <t xml:space="preserve">Total da exposição (Valor Liquido) </t>
  </si>
  <si>
    <t xml:space="preserve">Total da exposição (Valor Bruto) </t>
  </si>
  <si>
    <t>Ativo problemático</t>
  </si>
  <si>
    <t>Provisão Regulamentar</t>
  </si>
  <si>
    <t>Pessoa Juridica</t>
  </si>
  <si>
    <t>Indústria</t>
  </si>
  <si>
    <t>Comércio</t>
  </si>
  <si>
    <t>Administração E Serviços</t>
  </si>
  <si>
    <t>Atividades Financeiras E Seguradoras</t>
  </si>
  <si>
    <t>Transportes E Logística</t>
  </si>
  <si>
    <t>Construção</t>
  </si>
  <si>
    <t>Extração</t>
  </si>
  <si>
    <t>Energia</t>
  </si>
  <si>
    <t>Telecomunicação E Ti</t>
  </si>
  <si>
    <t>Imobiliário</t>
  </si>
  <si>
    <t>Administração Pública, Defesa E Seguridade Social</t>
  </si>
  <si>
    <t>Cultura E Lazer</t>
  </si>
  <si>
    <t>Saúde</t>
  </si>
  <si>
    <t>Serviços Especializados</t>
  </si>
  <si>
    <t>Saneamento</t>
  </si>
  <si>
    <t>Educação</t>
  </si>
  <si>
    <t>Hospedagem E Alimentação</t>
  </si>
  <si>
    <t>Outros</t>
  </si>
  <si>
    <t>Pessoa Físicas</t>
  </si>
  <si>
    <t>Setor Público</t>
  </si>
  <si>
    <t>Prazo  Remanescente do Vencimento 
(Valor Líquido)</t>
  </si>
  <si>
    <t>Prazo  Remanescente do Vencimento
(Valor Bruto)</t>
  </si>
  <si>
    <t xml:space="preserve">Até 3 meses </t>
  </si>
  <si>
    <t xml:space="preserve">De 3 a 12 meses </t>
  </si>
  <si>
    <t xml:space="preserve">De 1 a 3 anos </t>
  </si>
  <si>
    <t xml:space="preserve">De 3 a 5 anos </t>
  </si>
  <si>
    <t xml:space="preserve">Acima de 5 anos </t>
  </si>
  <si>
    <t>Carteira Bruta</t>
  </si>
  <si>
    <t>Total da Exposição em atraso</t>
  </si>
  <si>
    <t>menor que 30 dias</t>
  </si>
  <si>
    <t>entre 31 e 90 dias</t>
  </si>
  <si>
    <t>entre 91 e 180 dias</t>
  </si>
  <si>
    <t>entre 181 e 360 dias</t>
  </si>
  <si>
    <t>maior que 360 dias</t>
  </si>
  <si>
    <t>Total das Exposições - Ativos Problemáticos</t>
  </si>
  <si>
    <t>Total das Exposições</t>
  </si>
  <si>
    <t>Total da Exposição  (Valor Líquido)</t>
  </si>
  <si>
    <t>Total da Exposição (Valor Bruto)</t>
  </si>
  <si>
    <t>Brasil</t>
  </si>
  <si>
    <t>Sudeste</t>
  </si>
  <si>
    <t>Sul</t>
  </si>
  <si>
    <t>Centro-Oeste</t>
  </si>
  <si>
    <t>Nordeste</t>
  </si>
  <si>
    <t>Norte</t>
  </si>
  <si>
    <t>Não Informado</t>
  </si>
  <si>
    <t>Exterior</t>
  </si>
  <si>
    <t>Cayman</t>
  </si>
  <si>
    <t>Israel</t>
  </si>
  <si>
    <t>Espanha</t>
  </si>
  <si>
    <t>Coréia</t>
  </si>
  <si>
    <r>
      <t xml:space="preserve">Território Nacional </t>
    </r>
    <r>
      <rPr>
        <vertAlign val="superscript"/>
        <sz val="10"/>
        <rFont val="Arial"/>
        <family val="2"/>
      </rPr>
      <t>(1)</t>
    </r>
  </si>
  <si>
    <t>(1) Refere-se aos títulos soberanos nacionais.</t>
  </si>
  <si>
    <t>Total das operações - Ativos Problemáticos</t>
  </si>
  <si>
    <t>Operações de Crédito,Títulos de dívida e Operações não contabilizadas no Balanço Patrimonial (CR1)</t>
  </si>
  <si>
    <t>Exposição</t>
  </si>
  <si>
    <t>% da Carteira</t>
  </si>
  <si>
    <t>10 Maiores Devedores</t>
  </si>
  <si>
    <t xml:space="preserve">100 Maiores Devedores </t>
  </si>
  <si>
    <t>Demais</t>
  </si>
  <si>
    <t>Exposições reestruturadas</t>
  </si>
  <si>
    <t>T-1</t>
  </si>
  <si>
    <t>T-2</t>
  </si>
  <si>
    <t>T</t>
  </si>
  <si>
    <t>Baixas Contábeis por Prejuízos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</si>
</sst>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0.0%"/>
    <numFmt numFmtId="166" formatCode="_-* #,##0_-;\-* #,##0_-;_-* &quot;-&quot;??_-;_-@_-"/>
    <numFmt numFmtId="167" formatCode="_-* #,##0.00\ _€_-;\-* #,##0.00\ _€_-;_-* &quot;-&quot;??\ _€_-;_-@_-"/>
    <numFmt numFmtId="168" formatCode="_-* #,##0_-;\-* #,##0_-;_-* &quot; - &quot;??_-;_-@_-"/>
    <numFmt numFmtId="169" formatCode="#,##0_ ;\-#,##0\ "/>
    <numFmt numFmtId="170" formatCode="_(* #,##0_);_(* \(#,##0\);_(* &quot;-&quot;?_);_(@_)"/>
    <numFmt numFmtId="171" formatCode="_-* #,##0.0_-;\-* #,##0.0_-;_-* &quot;-&quot;??_-;_-@_-"/>
    <numFmt numFmtId="172" formatCode="_(* #,##0.00_);_(* \(#,##0.00\);_(* &quot;-&quot;??_);_(@_)"/>
    <numFmt numFmtId="173" formatCode="0.0"/>
    <numFmt numFmtId="174" formatCode="_(* #,##0.0000_);_(* \(#,##0.0000\);_(* &quot;-&quot;??_);_(@_)"/>
  </numFmts>
  <fonts count="63" x14ac:knownFonts="1">
    <font>
      <sz val="11"/>
      <color theme="1"/>
      <name val="Calibri"/>
      <family val="2"/>
      <scheme val="minor"/>
    </font>
    <font>
      <sz val="11"/>
      <color theme="1"/>
      <name val="Calibri"/>
      <family val="2"/>
      <scheme val="minor"/>
    </font>
    <font>
      <sz val="10"/>
      <color theme="1"/>
      <name val="Segoe UI"/>
      <family val="2"/>
    </font>
    <font>
      <b/>
      <sz val="11"/>
      <color theme="0"/>
      <name val="Segoe UI"/>
      <family val="2"/>
    </font>
    <font>
      <b/>
      <sz val="12"/>
      <color theme="0"/>
      <name val="Segoe UI"/>
      <family val="2"/>
    </font>
    <font>
      <b/>
      <sz val="18"/>
      <color theme="0"/>
      <name val="Segoe UI"/>
      <family val="2"/>
    </font>
    <font>
      <b/>
      <sz val="10"/>
      <color theme="1"/>
      <name val="Segoe UI"/>
      <family val="2"/>
    </font>
    <font>
      <b/>
      <sz val="8"/>
      <color theme="1"/>
      <name val="Segoe UI"/>
      <family val="2"/>
    </font>
    <font>
      <b/>
      <sz val="10"/>
      <color theme="0"/>
      <name val="Segoe UI"/>
      <family val="2"/>
    </font>
    <font>
      <sz val="10"/>
      <name val="Segoe UI"/>
      <family val="2"/>
    </font>
    <font>
      <u/>
      <sz val="11"/>
      <color theme="10"/>
      <name val="Calibri"/>
      <family val="2"/>
      <scheme val="minor"/>
    </font>
    <font>
      <u/>
      <sz val="10"/>
      <color theme="10"/>
      <name val="Segoe UI"/>
      <family val="2"/>
    </font>
    <font>
      <b/>
      <sz val="10"/>
      <name val="Segoe UI"/>
      <family val="2"/>
    </font>
    <font>
      <sz val="10"/>
      <color rgb="FFFF0000"/>
      <name val="Segoe UI"/>
      <family val="2"/>
    </font>
    <font>
      <sz val="8"/>
      <color theme="1"/>
      <name val="Segoe UI"/>
      <family val="2"/>
    </font>
    <font>
      <sz val="10"/>
      <color theme="1"/>
      <name val="Arial"/>
      <family val="2"/>
    </font>
    <font>
      <sz val="10"/>
      <color indexed="8"/>
      <name val="Arial"/>
      <family val="2"/>
    </font>
    <font>
      <sz val="11"/>
      <color indexed="8"/>
      <name val="Calibri"/>
      <family val="2"/>
    </font>
    <font>
      <sz val="11"/>
      <color theme="1"/>
      <name val="Segoe UI"/>
      <family val="2"/>
    </font>
    <font>
      <b/>
      <sz val="11"/>
      <color theme="1"/>
      <name val="Segoe UI"/>
      <family val="2"/>
    </font>
    <font>
      <b/>
      <i/>
      <sz val="11"/>
      <color theme="1"/>
      <name val="Segoe UI"/>
      <family val="2"/>
    </font>
    <font>
      <i/>
      <sz val="11"/>
      <color theme="1"/>
      <name val="Segoe UI"/>
      <family val="2"/>
    </font>
    <font>
      <u/>
      <sz val="10"/>
      <color theme="10"/>
      <name val="Arial"/>
      <family val="2"/>
    </font>
    <font>
      <u/>
      <sz val="11"/>
      <color theme="10"/>
      <name val="Segoe UI"/>
      <family val="2"/>
    </font>
    <font>
      <b/>
      <sz val="11"/>
      <name val="Segoe UI"/>
      <family val="2"/>
    </font>
    <font>
      <b/>
      <sz val="9"/>
      <color theme="1"/>
      <name val="Segoe UI"/>
      <family val="2"/>
    </font>
    <font>
      <b/>
      <vertAlign val="subscript"/>
      <sz val="11"/>
      <color indexed="9"/>
      <name val="Segoe UI"/>
      <family val="2"/>
    </font>
    <font>
      <sz val="11"/>
      <name val="Segoe UI"/>
      <family val="2"/>
    </font>
    <font>
      <b/>
      <u/>
      <sz val="11"/>
      <color theme="1"/>
      <name val="Segoe UI"/>
      <family val="2"/>
    </font>
    <font>
      <b/>
      <sz val="11"/>
      <color theme="1"/>
      <name val="Calibri"/>
      <family val="2"/>
      <scheme val="minor"/>
    </font>
    <font>
      <b/>
      <sz val="11"/>
      <color theme="1"/>
      <name val="Calibri"/>
      <family val="2"/>
    </font>
    <font>
      <sz val="10"/>
      <color theme="1"/>
      <name val="Calibri"/>
      <family val="2"/>
    </font>
    <font>
      <b/>
      <sz val="10"/>
      <color theme="0"/>
      <name val="Calibri"/>
      <family val="2"/>
    </font>
    <font>
      <sz val="10"/>
      <color rgb="FF000000"/>
      <name val="Calibri"/>
      <family val="2"/>
    </font>
    <font>
      <sz val="10"/>
      <name val="Calibri"/>
      <family val="2"/>
    </font>
    <font>
      <i/>
      <sz val="10"/>
      <color theme="1"/>
      <name val="Calibri"/>
      <family val="2"/>
    </font>
    <font>
      <b/>
      <sz val="10"/>
      <color theme="1"/>
      <name val="Calibri"/>
      <family val="2"/>
    </font>
    <font>
      <sz val="11"/>
      <color theme="1"/>
      <name val="Calibri"/>
      <family val="2"/>
    </font>
    <font>
      <b/>
      <sz val="11"/>
      <color theme="0"/>
      <name val="Calibri"/>
      <family val="2"/>
    </font>
    <font>
      <b/>
      <sz val="9"/>
      <color theme="1"/>
      <name val="Calibri"/>
      <family val="2"/>
      <scheme val="minor"/>
    </font>
    <font>
      <sz val="9"/>
      <color theme="1"/>
      <name val="Calibri"/>
      <family val="2"/>
      <scheme val="minor"/>
    </font>
    <font>
      <b/>
      <i/>
      <u/>
      <sz val="11"/>
      <color theme="0"/>
      <name val="Calibri"/>
      <family val="2"/>
    </font>
    <font>
      <b/>
      <vertAlign val="superscript"/>
      <sz val="11"/>
      <color theme="0"/>
      <name val="Calibri"/>
      <family val="2"/>
    </font>
    <font>
      <sz val="10"/>
      <name val="Arial"/>
      <family val="2"/>
    </font>
    <font>
      <sz val="9"/>
      <name val="Calibri"/>
      <family val="2"/>
    </font>
    <font>
      <sz val="11"/>
      <name val="Calibri"/>
      <family val="2"/>
    </font>
    <font>
      <b/>
      <sz val="11"/>
      <name val="Calibri"/>
      <family val="2"/>
    </font>
    <font>
      <b/>
      <i/>
      <sz val="12"/>
      <name val="Calibri"/>
      <family val="2"/>
    </font>
    <font>
      <b/>
      <sz val="12"/>
      <name val="Calibri"/>
      <family val="2"/>
    </font>
    <font>
      <sz val="12"/>
      <name val="Calibri"/>
      <family val="2"/>
    </font>
    <font>
      <i/>
      <sz val="12"/>
      <name val="Calibri"/>
      <family val="2"/>
    </font>
    <font>
      <sz val="12"/>
      <color theme="1"/>
      <name val="Calibri"/>
      <family val="2"/>
    </font>
    <font>
      <b/>
      <sz val="12"/>
      <color theme="0"/>
      <name val="Calibri"/>
      <family val="2"/>
    </font>
    <font>
      <sz val="11"/>
      <color theme="4"/>
      <name val="Calibri"/>
      <family val="2"/>
    </font>
    <font>
      <b/>
      <sz val="11"/>
      <color theme="1"/>
      <name val="Arial"/>
      <family val="2"/>
    </font>
    <font>
      <sz val="11"/>
      <color theme="1"/>
      <name val="Arial"/>
      <family val="2"/>
    </font>
    <font>
      <b/>
      <sz val="10"/>
      <name val="Arial"/>
      <family val="2"/>
    </font>
    <font>
      <b/>
      <sz val="10"/>
      <color theme="1"/>
      <name val="Arial"/>
      <family val="2"/>
    </font>
    <font>
      <b/>
      <sz val="10"/>
      <color rgb="FF002060"/>
      <name val="Arial"/>
      <family val="2"/>
    </font>
    <font>
      <b/>
      <sz val="10"/>
      <color indexed="56"/>
      <name val="Arial"/>
      <family val="2"/>
    </font>
    <font>
      <vertAlign val="superscript"/>
      <sz val="10"/>
      <name val="Arial"/>
      <family val="2"/>
    </font>
    <font>
      <i/>
      <sz val="10"/>
      <color theme="1"/>
      <name val="Arial"/>
      <family val="2"/>
    </font>
    <font>
      <b/>
      <sz val="9"/>
      <color indexed="56"/>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4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theme="0"/>
      </left>
      <right style="medium">
        <color theme="0"/>
      </right>
      <top style="medium">
        <color theme="0"/>
      </top>
      <bottom/>
      <diagonal/>
    </border>
    <border>
      <left style="thin">
        <color theme="0"/>
      </left>
      <right style="medium">
        <color theme="0"/>
      </right>
      <top/>
      <bottom style="medium">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2060"/>
      </bottom>
      <diagonal/>
    </border>
    <border>
      <left/>
      <right/>
      <top style="medium">
        <color rgb="FF002060"/>
      </top>
      <bottom style="medium">
        <color rgb="FF002060"/>
      </bottom>
      <diagonal/>
    </border>
    <border>
      <left/>
      <right/>
      <top style="thin">
        <color rgb="FF002060"/>
      </top>
      <bottom style="medium">
        <color rgb="FF002060"/>
      </bottom>
      <diagonal/>
    </border>
    <border>
      <left/>
      <right/>
      <top style="medium">
        <color rgb="FF002060"/>
      </top>
      <bottom/>
      <diagonal/>
    </border>
    <border>
      <left style="thin">
        <color indexed="64"/>
      </left>
      <right style="medium">
        <color indexed="64"/>
      </right>
      <top style="medium">
        <color indexed="64"/>
      </top>
      <bottom/>
      <diagonal/>
    </border>
    <border>
      <left/>
      <right style="thin">
        <color theme="0"/>
      </right>
      <top/>
      <bottom style="thin">
        <color indexed="64"/>
      </bottom>
      <diagonal/>
    </border>
    <border>
      <left/>
      <right/>
      <top/>
      <bottom style="thin">
        <color rgb="FF002060"/>
      </bottom>
      <diagonal/>
    </border>
    <border>
      <left style="thin">
        <color indexed="9"/>
      </left>
      <right/>
      <top style="thin">
        <color rgb="FF002060"/>
      </top>
      <bottom style="medium">
        <color rgb="FF002060"/>
      </bottom>
      <diagonal/>
    </border>
    <border>
      <left/>
      <right/>
      <top/>
      <bottom style="medium">
        <color theme="0" tint="-0.34998626667073579"/>
      </bottom>
      <diagonal/>
    </border>
    <border>
      <left style="thin">
        <color indexed="9"/>
      </left>
      <right/>
      <top/>
      <bottom style="thin">
        <color rgb="FF002060"/>
      </bottom>
      <diagonal/>
    </border>
    <border>
      <left style="thin">
        <color indexed="9"/>
      </left>
      <right/>
      <top style="thin">
        <color indexed="9"/>
      </top>
      <bottom style="medium">
        <color rgb="FF002060"/>
      </bottom>
      <diagonal/>
    </border>
    <border>
      <left style="thin">
        <color indexed="9"/>
      </left>
      <right/>
      <top/>
      <bottom style="medium">
        <color rgb="FF002060"/>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15" fillId="0" borderId="0"/>
    <xf numFmtId="43" fontId="16" fillId="0" borderId="0" applyFont="0" applyFill="0" applyBorder="0" applyAlignment="0" applyProtection="0"/>
    <xf numFmtId="167" fontId="17" fillId="0" borderId="0" applyFont="0" applyFill="0" applyBorder="0" applyAlignment="0" applyProtection="0"/>
    <xf numFmtId="0" fontId="1" fillId="0" borderId="0"/>
    <xf numFmtId="43" fontId="15" fillId="0" borderId="0" applyFont="0" applyFill="0" applyBorder="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43"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43" fillId="0" borderId="0">
      <alignment vertical="top"/>
    </xf>
    <xf numFmtId="172"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cellStyleXfs>
  <cellXfs count="401">
    <xf numFmtId="0" fontId="0" fillId="0" borderId="0" xfId="0"/>
    <xf numFmtId="0" fontId="3" fillId="0" borderId="0" xfId="0" applyFont="1"/>
    <xf numFmtId="0" fontId="5"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2" fillId="0" borderId="0" xfId="3" applyFont="1"/>
    <xf numFmtId="0" fontId="2" fillId="0" borderId="0" xfId="3" applyFont="1" applyAlignment="1">
      <alignment horizontal="center" vertical="center"/>
    </xf>
    <xf numFmtId="0" fontId="2" fillId="0" borderId="0" xfId="0" applyFont="1"/>
    <xf numFmtId="0" fontId="2" fillId="0" borderId="0" xfId="3" applyFont="1" applyAlignment="1">
      <alignment vertical="center"/>
    </xf>
    <xf numFmtId="0" fontId="6" fillId="0" borderId="0" xfId="3" applyFont="1" applyAlignment="1">
      <alignment horizontal="left" vertical="center"/>
    </xf>
    <xf numFmtId="0" fontId="6" fillId="0" borderId="0" xfId="0" applyFont="1" applyAlignment="1">
      <alignment vertical="center"/>
    </xf>
    <xf numFmtId="0" fontId="7" fillId="0" borderId="0" xfId="3" applyFont="1" applyAlignment="1">
      <alignment horizontal="left"/>
    </xf>
    <xf numFmtId="0" fontId="2" fillId="0" borderId="3" xfId="0" applyFont="1" applyBorder="1"/>
    <xf numFmtId="0" fontId="8" fillId="0" borderId="0" xfId="3" applyFont="1" applyAlignment="1">
      <alignment horizontal="left" vertical="center"/>
    </xf>
    <xf numFmtId="0" fontId="2" fillId="0" borderId="0" xfId="3" applyFont="1" applyAlignment="1">
      <alignment horizontal="center" vertical="center" wrapText="1"/>
    </xf>
    <xf numFmtId="2" fontId="2" fillId="0" borderId="5" xfId="3" applyNumberFormat="1" applyFont="1" applyBorder="1" applyAlignment="1">
      <alignment horizontal="left" vertical="center" wrapText="1"/>
    </xf>
    <xf numFmtId="2" fontId="2" fillId="0" borderId="6" xfId="3" applyNumberFormat="1" applyFont="1" applyBorder="1" applyAlignment="1">
      <alignment horizontal="left" vertical="center" wrapText="1"/>
    </xf>
    <xf numFmtId="2" fontId="2" fillId="0" borderId="6" xfId="3" applyNumberFormat="1" applyFont="1" applyBorder="1" applyAlignment="1">
      <alignment horizontal="left" wrapText="1"/>
    </xf>
    <xf numFmtId="2" fontId="2" fillId="0" borderId="7" xfId="3" applyNumberFormat="1" applyFont="1" applyBorder="1" applyAlignment="1">
      <alignment horizontal="left" wrapText="1"/>
    </xf>
    <xf numFmtId="0" fontId="2" fillId="0" borderId="5" xfId="3" applyFont="1" applyBorder="1" applyAlignment="1">
      <alignment horizontal="left" vertical="center" wrapText="1"/>
    </xf>
    <xf numFmtId="165" fontId="2" fillId="0" borderId="5" xfId="1" applyNumberFormat="1" applyFont="1" applyBorder="1" applyAlignment="1">
      <alignment horizontal="right" vertical="center" wrapText="1" readingOrder="1"/>
    </xf>
    <xf numFmtId="165" fontId="2" fillId="0" borderId="5" xfId="2" applyNumberFormat="1" applyFont="1" applyBorder="1" applyAlignment="1">
      <alignment horizontal="right" vertical="center" wrapText="1" readingOrder="1"/>
    </xf>
    <xf numFmtId="0" fontId="2" fillId="0" borderId="7" xfId="3" applyFont="1" applyBorder="1" applyAlignment="1">
      <alignment horizontal="left" vertical="center" wrapText="1"/>
    </xf>
    <xf numFmtId="0" fontId="9" fillId="0" borderId="5" xfId="3" applyFont="1" applyBorder="1" applyAlignment="1">
      <alignment horizontal="left" vertical="center" wrapText="1"/>
    </xf>
    <xf numFmtId="164" fontId="2" fillId="0" borderId="5" xfId="1" applyNumberFormat="1" applyFont="1" applyBorder="1" applyAlignment="1">
      <alignment horizontal="right" vertical="center" wrapText="1" readingOrder="1"/>
    </xf>
    <xf numFmtId="165" fontId="9" fillId="0" borderId="0" xfId="0" applyNumberFormat="1" applyFont="1" applyAlignment="1">
      <alignment horizontal="right" vertical="center" readingOrder="1"/>
    </xf>
    <xf numFmtId="165" fontId="2" fillId="0" borderId="0" xfId="3" applyNumberFormat="1" applyFont="1" applyAlignment="1">
      <alignment horizontal="right" vertical="center" wrapText="1" readingOrder="1"/>
    </xf>
    <xf numFmtId="165" fontId="9" fillId="0" borderId="5" xfId="0" applyNumberFormat="1" applyFont="1" applyBorder="1" applyAlignment="1">
      <alignment horizontal="right" vertical="center" readingOrder="1"/>
    </xf>
    <xf numFmtId="165" fontId="2" fillId="0" borderId="5" xfId="3" applyNumberFormat="1" applyFont="1" applyBorder="1" applyAlignment="1">
      <alignment horizontal="right" vertical="center" wrapText="1" readingOrder="1"/>
    </xf>
    <xf numFmtId="0" fontId="2" fillId="0" borderId="0" xfId="3" applyFont="1" applyAlignment="1">
      <alignment horizontal="right"/>
    </xf>
    <xf numFmtId="0" fontId="6" fillId="0" borderId="0" xfId="3" applyFont="1"/>
    <xf numFmtId="0" fontId="11" fillId="0" borderId="0" xfId="4" applyFont="1" applyAlignment="1">
      <alignment horizontal="left" vertical="center"/>
    </xf>
    <xf numFmtId="0" fontId="11" fillId="0" borderId="0" xfId="4"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xf numFmtId="0" fontId="2"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xf>
    <xf numFmtId="0" fontId="9" fillId="0" borderId="6" xfId="0" applyFont="1" applyBorder="1" applyAlignment="1">
      <alignment horizontal="left" vertical="center" wrapText="1" indent="1"/>
    </xf>
    <xf numFmtId="166" fontId="2" fillId="0" borderId="0" xfId="0" applyNumberFormat="1" applyFont="1"/>
    <xf numFmtId="0" fontId="9" fillId="0" borderId="6" xfId="0" applyFont="1" applyBorder="1" applyAlignment="1">
      <alignment horizontal="left" vertical="center" wrapText="1" indent="3"/>
    </xf>
    <xf numFmtId="0" fontId="13" fillId="0" borderId="0" xfId="0" applyFont="1" applyAlignment="1">
      <alignment vertical="center"/>
    </xf>
    <xf numFmtId="0" fontId="2" fillId="0" borderId="6" xfId="0" applyFont="1" applyBorder="1" applyAlignment="1">
      <alignment horizontal="left" indent="1"/>
    </xf>
    <xf numFmtId="0" fontId="12" fillId="2" borderId="6" xfId="0" applyFont="1" applyFill="1" applyBorder="1" applyAlignment="1">
      <alignment vertical="center" wrapText="1"/>
    </xf>
    <xf numFmtId="0" fontId="14" fillId="0" borderId="0" xfId="0" applyFont="1" applyAlignment="1">
      <alignment horizontal="left" vertical="center"/>
    </xf>
    <xf numFmtId="14" fontId="8" fillId="3" borderId="1" xfId="3" applyNumberFormat="1" applyFont="1" applyFill="1" applyBorder="1" applyAlignment="1">
      <alignment horizontal="center" vertical="center"/>
    </xf>
    <xf numFmtId="14" fontId="8" fillId="3" borderId="2" xfId="3" applyNumberFormat="1" applyFont="1" applyFill="1" applyBorder="1" applyAlignment="1">
      <alignment horizontal="center" vertical="center"/>
    </xf>
    <xf numFmtId="0" fontId="8" fillId="3" borderId="2" xfId="3" applyFont="1" applyFill="1" applyBorder="1" applyAlignment="1">
      <alignment horizontal="center" vertical="center" wrapText="1"/>
    </xf>
    <xf numFmtId="14" fontId="8" fillId="3" borderId="8" xfId="3" applyNumberFormat="1" applyFont="1" applyFill="1" applyBorder="1" applyAlignment="1">
      <alignment horizontal="center" vertical="center"/>
    </xf>
    <xf numFmtId="14" fontId="8" fillId="3" borderId="9" xfId="3" applyNumberFormat="1" applyFont="1" applyFill="1" applyBorder="1" applyAlignment="1">
      <alignment horizontal="center" vertical="center"/>
    </xf>
    <xf numFmtId="0" fontId="19" fillId="0" borderId="0" xfId="3" applyFont="1" applyAlignment="1">
      <alignment horizontal="left" vertical="center"/>
    </xf>
    <xf numFmtId="0" fontId="18" fillId="0" borderId="0" xfId="5" applyFont="1"/>
    <xf numFmtId="0" fontId="19"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13" xfId="0" applyFont="1" applyBorder="1" applyAlignment="1">
      <alignment horizontal="center" vertical="center"/>
    </xf>
    <xf numFmtId="0" fontId="19" fillId="0" borderId="13" xfId="0" applyFont="1" applyBorder="1" applyAlignment="1">
      <alignment horizontal="left" vertical="center"/>
    </xf>
    <xf numFmtId="0" fontId="21" fillId="0" borderId="5" xfId="0" applyFont="1" applyBorder="1" applyAlignment="1">
      <alignment horizontal="center" vertical="center"/>
    </xf>
    <xf numFmtId="0" fontId="21" fillId="0" borderId="5" xfId="0" applyFont="1" applyBorder="1" applyAlignment="1">
      <alignment horizontal="left" vertical="center"/>
    </xf>
    <xf numFmtId="0" fontId="18" fillId="0" borderId="0" xfId="0" applyFont="1"/>
    <xf numFmtId="0" fontId="7" fillId="0" borderId="13" xfId="0" applyFont="1" applyBorder="1" applyAlignment="1">
      <alignment horizontal="center"/>
    </xf>
    <xf numFmtId="9" fontId="3" fillId="3" borderId="0" xfId="0" applyNumberFormat="1" applyFont="1" applyFill="1" applyAlignment="1">
      <alignment horizontal="center" vertical="center" wrapText="1"/>
    </xf>
    <xf numFmtId="164" fontId="19" fillId="0" borderId="5" xfId="9" applyNumberFormat="1" applyFont="1" applyBorder="1" applyAlignment="1">
      <alignment horizontal="right" vertical="center"/>
    </xf>
    <xf numFmtId="0" fontId="20" fillId="4" borderId="13" xfId="0" applyFont="1" applyFill="1" applyBorder="1" applyAlignment="1">
      <alignment horizontal="center" vertical="center"/>
    </xf>
    <xf numFmtId="0" fontId="20" fillId="4" borderId="13" xfId="0" applyFont="1" applyFill="1" applyBorder="1" applyAlignment="1">
      <alignment horizontal="left" vertical="center"/>
    </xf>
    <xf numFmtId="0" fontId="3" fillId="4" borderId="0" xfId="0" applyFont="1" applyFill="1" applyAlignment="1">
      <alignment horizontal="center" vertical="center"/>
    </xf>
    <xf numFmtId="0" fontId="3" fillId="4" borderId="0" xfId="0" applyFont="1" applyFill="1" applyAlignment="1">
      <alignment vertical="center"/>
    </xf>
    <xf numFmtId="9" fontId="3" fillId="4" borderId="0" xfId="0" applyNumberFormat="1" applyFont="1" applyFill="1" applyAlignment="1">
      <alignment horizontal="center" vertical="center"/>
    </xf>
    <xf numFmtId="0" fontId="19" fillId="4" borderId="13" xfId="0" applyFont="1" applyFill="1" applyBorder="1" applyAlignment="1">
      <alignment horizontal="center" vertical="center"/>
    </xf>
    <xf numFmtId="164" fontId="19" fillId="4" borderId="14" xfId="9" applyNumberFormat="1" applyFont="1" applyFill="1" applyBorder="1" applyAlignment="1">
      <alignment horizontal="right" vertical="center"/>
    </xf>
    <xf numFmtId="0" fontId="6" fillId="4" borderId="10" xfId="0" applyFont="1" applyFill="1" applyBorder="1" applyAlignment="1">
      <alignment vertical="center" wrapText="1"/>
    </xf>
    <xf numFmtId="0" fontId="6" fillId="4" borderId="5" xfId="0" applyFont="1" applyFill="1" applyBorder="1" applyAlignment="1">
      <alignment vertical="center" wrapText="1"/>
    </xf>
    <xf numFmtId="0" fontId="6" fillId="4" borderId="4" xfId="3" applyFont="1" applyFill="1" applyBorder="1" applyAlignment="1">
      <alignment horizontal="left" vertical="center"/>
    </xf>
    <xf numFmtId="0" fontId="6" fillId="4" borderId="4" xfId="3" applyFont="1" applyFill="1" applyBorder="1" applyAlignment="1">
      <alignment horizontal="center"/>
    </xf>
    <xf numFmtId="0" fontId="6" fillId="4" borderId="0" xfId="3" applyFont="1" applyFill="1" applyAlignment="1">
      <alignment horizontal="left" vertical="center"/>
    </xf>
    <xf numFmtId="0" fontId="6" fillId="4" borderId="0" xfId="3" applyFont="1" applyFill="1" applyAlignment="1">
      <alignment horizontal="center" vertical="center" readingOrder="1"/>
    </xf>
    <xf numFmtId="0" fontId="6" fillId="4" borderId="0" xfId="3" applyFont="1" applyFill="1" applyAlignment="1">
      <alignment horizontal="right" vertical="center" readingOrder="1"/>
    </xf>
    <xf numFmtId="0" fontId="23" fillId="0" borderId="0" xfId="4" applyFont="1" applyAlignment="1">
      <alignment horizontal="left"/>
    </xf>
    <xf numFmtId="0" fontId="23" fillId="0" borderId="0" xfId="4" applyFont="1" applyAlignment="1">
      <alignment horizontal="center"/>
    </xf>
    <xf numFmtId="0" fontId="18" fillId="0" borderId="0" xfId="0" applyFont="1" applyAlignment="1">
      <alignment horizontal="left"/>
    </xf>
    <xf numFmtId="0" fontId="10" fillId="0" borderId="0" xfId="4"/>
    <xf numFmtId="0" fontId="19" fillId="0" borderId="0" xfId="0" applyFont="1"/>
    <xf numFmtId="0" fontId="19" fillId="0" borderId="0" xfId="0" applyFont="1" applyAlignment="1">
      <alignment horizontal="left" vertical="center"/>
    </xf>
    <xf numFmtId="0" fontId="18" fillId="0" borderId="0" xfId="0" applyFont="1" applyAlignment="1">
      <alignment wrapText="1"/>
    </xf>
    <xf numFmtId="0" fontId="18" fillId="0" borderId="0" xfId="0" applyFont="1" applyAlignment="1">
      <alignment horizontal="center" wrapText="1"/>
    </xf>
    <xf numFmtId="0" fontId="18" fillId="2" borderId="0" xfId="0" applyFont="1" applyFill="1" applyAlignment="1">
      <alignment horizontal="center" wrapText="1"/>
    </xf>
    <xf numFmtId="0" fontId="18" fillId="2" borderId="1" xfId="0" applyFont="1" applyFill="1" applyBorder="1" applyAlignment="1">
      <alignment horizontal="center" wrapText="1"/>
    </xf>
    <xf numFmtId="14" fontId="3" fillId="3" borderId="1" xfId="3" applyNumberFormat="1" applyFont="1" applyFill="1" applyBorder="1" applyAlignment="1">
      <alignment horizontal="center" vertical="center"/>
    </xf>
    <xf numFmtId="0" fontId="19" fillId="0" borderId="11" xfId="3" applyFont="1" applyBorder="1" applyAlignment="1">
      <alignment horizontal="left"/>
    </xf>
    <xf numFmtId="9" fontId="3" fillId="3" borderId="12" xfId="5"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164" fontId="27" fillId="0" borderId="5" xfId="6" applyNumberFormat="1" applyFont="1" applyBorder="1" applyAlignment="1">
      <alignment horizontal="center" vertical="center"/>
    </xf>
    <xf numFmtId="0" fontId="18" fillId="0" borderId="5" xfId="0" applyFont="1" applyBorder="1" applyAlignment="1">
      <alignment horizontal="left" vertical="center" wrapText="1" indent="1"/>
    </xf>
    <xf numFmtId="0" fontId="18" fillId="4" borderId="5" xfId="0" applyFont="1" applyFill="1" applyBorder="1" applyAlignment="1">
      <alignment horizontal="center" vertical="center" wrapText="1"/>
    </xf>
    <xf numFmtId="0" fontId="19" fillId="4" borderId="6" xfId="0" applyFont="1" applyFill="1" applyBorder="1" applyAlignment="1">
      <alignment horizontal="left" vertical="center" wrapText="1"/>
    </xf>
    <xf numFmtId="164" fontId="19" fillId="4" borderId="6" xfId="6" applyNumberFormat="1" applyFont="1" applyFill="1" applyBorder="1" applyAlignment="1">
      <alignment horizontal="center" vertical="center"/>
    </xf>
    <xf numFmtId="0" fontId="19" fillId="0" borderId="0" xfId="5" applyFont="1" applyAlignment="1">
      <alignment horizontal="left" vertical="center" wrapText="1"/>
    </xf>
    <xf numFmtId="168" fontId="24" fillId="0" borderId="0" xfId="7" applyNumberFormat="1" applyFont="1" applyAlignment="1">
      <alignment horizontal="center" vertical="center"/>
    </xf>
    <xf numFmtId="0" fontId="28" fillId="0" borderId="0" xfId="8" applyFont="1" applyAlignment="1">
      <alignment horizontal="left" vertical="center"/>
    </xf>
    <xf numFmtId="0" fontId="18" fillId="0" borderId="0" xfId="5" quotePrefix="1" applyFont="1" applyAlignment="1">
      <alignment vertical="center" wrapText="1"/>
    </xf>
    <xf numFmtId="0" fontId="18" fillId="0" borderId="0" xfId="5" applyFont="1" applyAlignment="1">
      <alignment vertical="center" wrapText="1"/>
    </xf>
    <xf numFmtId="0" fontId="18" fillId="0" borderId="0" xfId="0" applyFont="1" applyAlignment="1">
      <alignment horizontal="center"/>
    </xf>
    <xf numFmtId="0" fontId="18" fillId="0" borderId="5" xfId="0" applyFont="1" applyBorder="1" applyAlignment="1">
      <alignment horizontal="left" vertical="center" indent="1"/>
    </xf>
    <xf numFmtId="0" fontId="18" fillId="0" borderId="5" xfId="0" applyFont="1" applyBorder="1" applyAlignment="1">
      <alignment vertical="center"/>
    </xf>
    <xf numFmtId="0" fontId="18" fillId="0" borderId="15" xfId="0" applyFont="1" applyBorder="1" applyAlignment="1">
      <alignment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25" fillId="0" borderId="0" xfId="3" applyFont="1" applyAlignment="1">
      <alignment horizontal="left"/>
    </xf>
    <xf numFmtId="0" fontId="7" fillId="0" borderId="13" xfId="0" applyFont="1" applyBorder="1" applyAlignment="1">
      <alignment horizontal="left"/>
    </xf>
    <xf numFmtId="0" fontId="30" fillId="0" borderId="0" xfId="0" applyFont="1" applyAlignment="1">
      <alignment wrapText="1"/>
    </xf>
    <xf numFmtId="0" fontId="0" fillId="0" borderId="0" xfId="0" applyAlignment="1">
      <alignment horizontal="center"/>
    </xf>
    <xf numFmtId="0" fontId="36" fillId="5" borderId="19" xfId="11" applyFont="1" applyFill="1" applyBorder="1" applyAlignment="1">
      <alignment vertical="top" wrapText="1"/>
    </xf>
    <xf numFmtId="0" fontId="36" fillId="5" borderId="20" xfId="11" applyFont="1" applyFill="1" applyBorder="1" applyAlignment="1">
      <alignment horizontal="center" vertical="top" wrapText="1"/>
    </xf>
    <xf numFmtId="0" fontId="35" fillId="0" borderId="0" xfId="11" applyFont="1" applyAlignment="1">
      <alignment vertical="top" wrapText="1"/>
    </xf>
    <xf numFmtId="0" fontId="0" fillId="0" borderId="0" xfId="0" applyAlignment="1">
      <alignment wrapText="1"/>
    </xf>
    <xf numFmtId="0" fontId="0" fillId="0" borderId="0" xfId="0" applyAlignment="1">
      <alignment horizontal="center" wrapText="1"/>
    </xf>
    <xf numFmtId="0" fontId="31" fillId="0" borderId="0" xfId="0" applyFont="1" applyAlignment="1">
      <alignment wrapText="1"/>
    </xf>
    <xf numFmtId="0" fontId="29" fillId="0" borderId="0" xfId="0" applyFont="1" applyAlignment="1">
      <alignment wrapText="1"/>
    </xf>
    <xf numFmtId="0" fontId="19" fillId="0" borderId="0" xfId="0" applyFont="1" applyAlignment="1">
      <alignment wrapText="1"/>
    </xf>
    <xf numFmtId="166" fontId="0" fillId="0" borderId="0" xfId="1" applyNumberFormat="1" applyFont="1"/>
    <xf numFmtId="0" fontId="38" fillId="3" borderId="18" xfId="0" applyFont="1" applyFill="1" applyBorder="1" applyAlignment="1">
      <alignment horizontal="center" vertical="center" wrapText="1"/>
    </xf>
    <xf numFmtId="0" fontId="0" fillId="0" borderId="21" xfId="11" applyFont="1" applyBorder="1" applyAlignment="1">
      <alignment wrapText="1"/>
    </xf>
    <xf numFmtId="0" fontId="0" fillId="0" borderId="23" xfId="11" applyFont="1" applyBorder="1" applyAlignment="1">
      <alignment wrapText="1"/>
    </xf>
    <xf numFmtId="0" fontId="30" fillId="0" borderId="24" xfId="0" applyFont="1" applyBorder="1" applyAlignment="1">
      <alignment horizontal="center"/>
    </xf>
    <xf numFmtId="0" fontId="0" fillId="0" borderId="22" xfId="0" applyBorder="1"/>
    <xf numFmtId="0" fontId="0" fillId="0" borderId="24" xfId="0" applyBorder="1"/>
    <xf numFmtId="0" fontId="37" fillId="0" borderId="23" xfId="11" applyFont="1" applyBorder="1" applyAlignment="1">
      <alignment wrapText="1"/>
    </xf>
    <xf numFmtId="0" fontId="0" fillId="0" borderId="25" xfId="11" applyFont="1" applyBorder="1" applyAlignment="1">
      <alignment wrapText="1"/>
    </xf>
    <xf numFmtId="0" fontId="30" fillId="0" borderId="24" xfId="0" applyFont="1" applyBorder="1"/>
    <xf numFmtId="166" fontId="38" fillId="3" borderId="18" xfId="1" applyNumberFormat="1" applyFont="1" applyFill="1" applyBorder="1" applyAlignment="1">
      <alignment horizontal="center" vertical="center"/>
    </xf>
    <xf numFmtId="0" fontId="30" fillId="5" borderId="19" xfId="11" applyFont="1" applyFill="1" applyBorder="1"/>
    <xf numFmtId="0" fontId="30" fillId="5" borderId="6" xfId="11" applyFont="1" applyFill="1" applyBorder="1"/>
    <xf numFmtId="0" fontId="30" fillId="5" borderId="20" xfId="11" applyFont="1" applyFill="1" applyBorder="1"/>
    <xf numFmtId="0" fontId="0" fillId="0" borderId="21" xfId="11" applyFont="1" applyBorder="1"/>
    <xf numFmtId="0" fontId="0" fillId="0" borderId="23" xfId="11" applyFont="1" applyBorder="1"/>
    <xf numFmtId="0" fontId="30" fillId="0" borderId="25" xfId="11" applyFont="1" applyBorder="1"/>
    <xf numFmtId="0" fontId="30" fillId="5" borderId="23" xfId="11" applyFont="1" applyFill="1" applyBorder="1"/>
    <xf numFmtId="0" fontId="30" fillId="5" borderId="0" xfId="11" applyFont="1" applyFill="1"/>
    <xf numFmtId="0" fontId="30" fillId="5" borderId="24" xfId="11" applyFont="1" applyFill="1" applyBorder="1"/>
    <xf numFmtId="0" fontId="37" fillId="0" borderId="21" xfId="11" applyFont="1" applyBorder="1"/>
    <xf numFmtId="0" fontId="30" fillId="0" borderId="19" xfId="11" applyFont="1" applyBorder="1"/>
    <xf numFmtId="0" fontId="0" fillId="0" borderId="25" xfId="11" applyFont="1" applyBorder="1"/>
    <xf numFmtId="0" fontId="0" fillId="0" borderId="26" xfId="0" applyBorder="1"/>
    <xf numFmtId="0" fontId="30" fillId="0" borderId="23" xfId="11" applyFont="1" applyBorder="1"/>
    <xf numFmtId="0" fontId="30" fillId="0" borderId="26" xfId="0" applyFont="1" applyBorder="1"/>
    <xf numFmtId="0" fontId="30" fillId="5" borderId="25" xfId="11" applyFont="1" applyFill="1" applyBorder="1"/>
    <xf numFmtId="0" fontId="30" fillId="5" borderId="5" xfId="11" applyFont="1" applyFill="1" applyBorder="1"/>
    <xf numFmtId="0" fontId="30" fillId="5" borderId="26" xfId="11" applyFont="1" applyFill="1" applyBorder="1"/>
    <xf numFmtId="0" fontId="30" fillId="0" borderId="21" xfId="11" applyFont="1" applyBorder="1"/>
    <xf numFmtId="0" fontId="39" fillId="0" borderId="0" xfId="0" applyFont="1" applyAlignment="1">
      <alignment horizontal="center"/>
    </xf>
    <xf numFmtId="0" fontId="40" fillId="0" borderId="0" xfId="0" applyFont="1" applyAlignment="1">
      <alignment horizontal="center"/>
    </xf>
    <xf numFmtId="0" fontId="41" fillId="3" borderId="27" xfId="0" applyFont="1" applyFill="1" applyBorder="1" applyAlignment="1">
      <alignment horizontal="left" wrapText="1"/>
    </xf>
    <xf numFmtId="0" fontId="38" fillId="3" borderId="27" xfId="0" applyFont="1" applyFill="1" applyBorder="1" applyAlignment="1">
      <alignment horizontal="center" vertical="center" wrapText="1"/>
    </xf>
    <xf numFmtId="0" fontId="0" fillId="0" borderId="23" xfId="11" applyFont="1" applyBorder="1" applyAlignment="1">
      <alignment vertical="top" wrapText="1"/>
    </xf>
    <xf numFmtId="166" fontId="30" fillId="0" borderId="0" xfId="1" applyNumberFormat="1" applyFont="1"/>
    <xf numFmtId="0" fontId="30" fillId="0" borderId="23" xfId="11" applyFont="1" applyBorder="1" applyAlignment="1">
      <alignment vertical="top" wrapText="1"/>
    </xf>
    <xf numFmtId="170" fontId="0" fillId="0" borderId="0" xfId="1" applyNumberFormat="1" applyFont="1"/>
    <xf numFmtId="170" fontId="30" fillId="0" borderId="0" xfId="1" applyNumberFormat="1" applyFont="1"/>
    <xf numFmtId="166" fontId="0" fillId="0" borderId="24" xfId="0" applyNumberFormat="1" applyBorder="1"/>
    <xf numFmtId="0" fontId="0" fillId="0" borderId="28" xfId="11" applyFont="1" applyBorder="1" applyAlignment="1">
      <alignment vertical="top" wrapText="1"/>
    </xf>
    <xf numFmtId="170" fontId="0" fillId="0" borderId="29" xfId="1" applyNumberFormat="1" applyFont="1" applyBorder="1"/>
    <xf numFmtId="0" fontId="0" fillId="0" borderId="30" xfId="0" applyBorder="1"/>
    <xf numFmtId="0" fontId="30" fillId="0" borderId="31" xfId="11" applyFont="1" applyBorder="1" applyAlignment="1">
      <alignment vertical="top" wrapText="1"/>
    </xf>
    <xf numFmtId="170" fontId="30" fillId="0" borderId="32" xfId="1" applyNumberFormat="1" applyFont="1" applyBorder="1"/>
    <xf numFmtId="0" fontId="30" fillId="0" borderId="33" xfId="0" applyFont="1" applyBorder="1"/>
    <xf numFmtId="0" fontId="30" fillId="5" borderId="23" xfId="11" applyFont="1" applyFill="1" applyBorder="1" applyAlignment="1">
      <alignment vertical="top" wrapText="1"/>
    </xf>
    <xf numFmtId="0" fontId="30" fillId="5" borderId="0" xfId="0" applyFont="1" applyFill="1"/>
    <xf numFmtId="0" fontId="30" fillId="5" borderId="24" xfId="0" applyFont="1" applyFill="1" applyBorder="1"/>
    <xf numFmtId="0" fontId="30" fillId="0" borderId="21" xfId="11" applyFont="1" applyBorder="1" applyAlignment="1">
      <alignment vertical="top" wrapText="1"/>
    </xf>
    <xf numFmtId="3" fontId="30" fillId="0" borderId="7" xfId="0" applyNumberFormat="1" applyFont="1" applyBorder="1"/>
    <xf numFmtId="3" fontId="0" fillId="0" borderId="0" xfId="0" applyNumberFormat="1"/>
    <xf numFmtId="3" fontId="30" fillId="0" borderId="0" xfId="0" applyNumberFormat="1" applyFont="1"/>
    <xf numFmtId="166" fontId="30" fillId="0" borderId="32" xfId="1" applyNumberFormat="1" applyFont="1" applyBorder="1"/>
    <xf numFmtId="166" fontId="0" fillId="0" borderId="0" xfId="0" applyNumberFormat="1"/>
    <xf numFmtId="166" fontId="30" fillId="0" borderId="0" xfId="0" applyNumberFormat="1" applyFont="1"/>
    <xf numFmtId="164" fontId="0" fillId="0" borderId="0" xfId="0" applyNumberFormat="1"/>
    <xf numFmtId="0" fontId="30" fillId="0" borderId="28" xfId="11" applyFont="1" applyBorder="1" applyAlignment="1">
      <alignment vertical="top" wrapText="1"/>
    </xf>
    <xf numFmtId="166" fontId="30" fillId="0" borderId="29" xfId="1" applyNumberFormat="1" applyFont="1" applyBorder="1"/>
    <xf numFmtId="0" fontId="30" fillId="0" borderId="30" xfId="0" applyFont="1" applyBorder="1" applyAlignment="1">
      <alignment horizontal="center"/>
    </xf>
    <xf numFmtId="0" fontId="30" fillId="0" borderId="33" xfId="0" applyFont="1" applyBorder="1" applyAlignment="1">
      <alignment horizontal="center"/>
    </xf>
    <xf numFmtId="0" fontId="34" fillId="0" borderId="0" xfId="0" applyFont="1" applyAlignment="1">
      <alignment horizontal="center" wrapText="1"/>
    </xf>
    <xf numFmtId="0" fontId="31" fillId="0" borderId="0" xfId="0" applyFont="1" applyAlignment="1">
      <alignment horizontal="center" wrapText="1"/>
    </xf>
    <xf numFmtId="169" fontId="31" fillId="0" borderId="0" xfId="12" applyNumberFormat="1" applyFont="1" applyBorder="1" applyAlignment="1">
      <alignment horizontal="center" wrapText="1"/>
    </xf>
    <xf numFmtId="14" fontId="31" fillId="0" borderId="0" xfId="0" applyNumberFormat="1" applyFont="1" applyAlignment="1">
      <alignment horizontal="center" wrapText="1"/>
    </xf>
    <xf numFmtId="169" fontId="31" fillId="0" borderId="0" xfId="0" applyNumberFormat="1" applyFont="1" applyAlignment="1">
      <alignment horizontal="center" wrapText="1"/>
    </xf>
    <xf numFmtId="0" fontId="31" fillId="0" borderId="0" xfId="0" applyFont="1" applyAlignment="1">
      <alignment horizontal="justify" vertical="top" wrapText="1"/>
    </xf>
    <xf numFmtId="0" fontId="33" fillId="0" borderId="21" xfId="0" applyFont="1" applyBorder="1" applyAlignment="1">
      <alignment vertical="top" wrapText="1"/>
    </xf>
    <xf numFmtId="0" fontId="31" fillId="0" borderId="23" xfId="11" applyFont="1" applyBorder="1" applyAlignment="1">
      <alignment vertical="top" wrapText="1"/>
    </xf>
    <xf numFmtId="0" fontId="31" fillId="0" borderId="23" xfId="11" applyFont="1" applyBorder="1" applyAlignment="1">
      <alignment vertical="center" wrapText="1"/>
    </xf>
    <xf numFmtId="0" fontId="31" fillId="0" borderId="25" xfId="11" applyFont="1" applyBorder="1" applyAlignment="1">
      <alignment vertical="top" wrapText="1"/>
    </xf>
    <xf numFmtId="0" fontId="31" fillId="0" borderId="5" xfId="0" applyFont="1" applyBorder="1" applyAlignment="1">
      <alignment horizontal="center" wrapText="1"/>
    </xf>
    <xf numFmtId="0" fontId="32" fillId="3" borderId="34" xfId="0" applyFont="1" applyFill="1" applyBorder="1" applyAlignment="1">
      <alignment horizontal="center" vertical="center" wrapText="1"/>
    </xf>
    <xf numFmtId="0" fontId="32" fillId="3" borderId="35" xfId="0" applyFont="1" applyFill="1" applyBorder="1" applyAlignment="1">
      <alignment horizontal="center" vertical="center" wrapText="1"/>
    </xf>
    <xf numFmtId="0" fontId="32" fillId="3" borderId="36" xfId="0" applyFont="1" applyFill="1" applyBorder="1" applyAlignment="1">
      <alignment horizontal="center" vertical="center" wrapText="1"/>
    </xf>
    <xf numFmtId="0" fontId="36" fillId="5" borderId="6" xfId="11" applyFont="1" applyFill="1" applyBorder="1" applyAlignment="1">
      <alignment horizontal="center" vertical="top" wrapText="1"/>
    </xf>
    <xf numFmtId="166" fontId="6" fillId="4" borderId="10" xfId="1" applyNumberFormat="1" applyFont="1" applyFill="1" applyBorder="1" applyAlignment="1">
      <alignment vertical="center" wrapText="1"/>
    </xf>
    <xf numFmtId="0" fontId="44" fillId="0" borderId="0" xfId="0" applyFont="1"/>
    <xf numFmtId="166" fontId="2" fillId="0" borderId="5" xfId="1" applyNumberFormat="1" applyFont="1" applyBorder="1" applyAlignment="1">
      <alignment horizontal="left" vertical="center" wrapText="1"/>
    </xf>
    <xf numFmtId="166" fontId="2" fillId="0" borderId="5" xfId="1" applyNumberFormat="1" applyFont="1" applyBorder="1" applyAlignment="1">
      <alignment horizontal="center" readingOrder="1"/>
    </xf>
    <xf numFmtId="166" fontId="2" fillId="0" borderId="5" xfId="1" applyNumberFormat="1" applyFont="1" applyBorder="1" applyAlignment="1">
      <alignment horizontal="left" wrapText="1"/>
    </xf>
    <xf numFmtId="0" fontId="38" fillId="3" borderId="27" xfId="0" applyFont="1" applyFill="1" applyBorder="1" applyAlignment="1">
      <alignment wrapText="1"/>
    </xf>
    <xf numFmtId="0" fontId="45" fillId="0" borderId="27" xfId="0" applyFont="1" applyBorder="1" applyAlignment="1">
      <alignment vertical="top" wrapText="1"/>
    </xf>
    <xf numFmtId="0" fontId="46" fillId="4" borderId="27" xfId="0" applyFont="1" applyFill="1" applyBorder="1" applyAlignment="1">
      <alignment vertical="center" wrapText="1"/>
    </xf>
    <xf numFmtId="0" fontId="18" fillId="0" borderId="0" xfId="0" applyFont="1" applyAlignment="1">
      <alignment vertical="top"/>
    </xf>
    <xf numFmtId="0" fontId="18" fillId="0" borderId="0" xfId="0" applyFont="1" applyAlignment="1">
      <alignment horizontal="left" vertical="top"/>
    </xf>
    <xf numFmtId="0" fontId="18" fillId="2" borderId="0" xfId="0" applyFont="1" applyFill="1" applyAlignment="1">
      <alignment horizontal="center" vertical="top" wrapText="1"/>
    </xf>
    <xf numFmtId="0" fontId="46" fillId="4" borderId="27" xfId="0" applyFont="1" applyFill="1" applyBorder="1" applyAlignment="1">
      <alignment vertical="top" wrapText="1"/>
    </xf>
    <xf numFmtId="0" fontId="46" fillId="0" borderId="27" xfId="0" applyFont="1" applyBorder="1" applyAlignment="1">
      <alignment vertical="top" wrapText="1"/>
    </xf>
    <xf numFmtId="0" fontId="46" fillId="0" borderId="27" xfId="0" applyFont="1" applyBorder="1" applyAlignment="1">
      <alignment horizontal="left" vertical="top" wrapText="1"/>
    </xf>
    <xf numFmtId="0" fontId="18" fillId="0" borderId="0" xfId="0" applyFont="1" applyAlignment="1">
      <alignment horizontal="center" vertical="top"/>
    </xf>
    <xf numFmtId="0" fontId="47" fillId="0" borderId="37" xfId="0" applyFont="1" applyBorder="1" applyAlignment="1">
      <alignment wrapText="1"/>
    </xf>
    <xf numFmtId="0" fontId="48" fillId="0" borderId="38" xfId="0" applyFont="1" applyBorder="1" applyAlignment="1">
      <alignment wrapText="1"/>
    </xf>
    <xf numFmtId="14" fontId="48" fillId="0" borderId="38" xfId="0" quotePrefix="1" applyNumberFormat="1" applyFont="1" applyBorder="1" applyAlignment="1">
      <alignment horizontal="center"/>
    </xf>
    <xf numFmtId="14" fontId="48" fillId="0" borderId="38" xfId="0" applyNumberFormat="1" applyFont="1" applyBorder="1"/>
    <xf numFmtId="0" fontId="49" fillId="0" borderId="0" xfId="0" applyFont="1" applyAlignment="1">
      <alignment wrapText="1"/>
    </xf>
    <xf numFmtId="171" fontId="49" fillId="0" borderId="0" xfId="0" applyNumberFormat="1" applyFont="1" applyAlignment="1">
      <alignment horizontal="right" wrapText="1"/>
    </xf>
    <xf numFmtId="171" fontId="49" fillId="6" borderId="0" xfId="0" applyNumberFormat="1" applyFont="1" applyFill="1" applyAlignment="1">
      <alignment wrapText="1"/>
    </xf>
    <xf numFmtId="0" fontId="48" fillId="0" borderId="0" xfId="0" applyFont="1" applyAlignment="1">
      <alignment wrapText="1"/>
    </xf>
    <xf numFmtId="171" fontId="49" fillId="0" borderId="0" xfId="1" applyNumberFormat="1" applyFont="1" applyFill="1" applyBorder="1" applyAlignment="1">
      <alignment wrapText="1"/>
    </xf>
    <xf numFmtId="0" fontId="48" fillId="0" borderId="39" xfId="0" applyFont="1" applyBorder="1" applyAlignment="1">
      <alignment wrapText="1"/>
    </xf>
    <xf numFmtId="0" fontId="48" fillId="0" borderId="0" xfId="0" applyFont="1"/>
    <xf numFmtId="171" fontId="49" fillId="0" borderId="40" xfId="1" applyNumberFormat="1" applyFont="1" applyFill="1" applyBorder="1" applyAlignment="1">
      <alignment horizontal="center"/>
    </xf>
    <xf numFmtId="171" fontId="49" fillId="0" borderId="40" xfId="1" applyNumberFormat="1" applyFont="1" applyFill="1" applyBorder="1" applyAlignment="1"/>
    <xf numFmtId="0" fontId="35" fillId="0" borderId="0" xfId="0" applyFont="1"/>
    <xf numFmtId="0" fontId="51" fillId="0" borderId="0" xfId="0" applyFont="1"/>
    <xf numFmtId="14" fontId="48" fillId="0" borderId="39" xfId="0" applyNumberFormat="1" applyFont="1" applyBorder="1"/>
    <xf numFmtId="171" fontId="50" fillId="0" borderId="0" xfId="0" applyNumberFormat="1" applyFont="1" applyAlignment="1">
      <alignment horizontal="right"/>
    </xf>
    <xf numFmtId="0" fontId="2" fillId="0" borderId="6" xfId="3" applyFont="1" applyBorder="1" applyAlignment="1">
      <alignment horizontal="left" vertical="center" wrapText="1"/>
    </xf>
    <xf numFmtId="165" fontId="2" fillId="0" borderId="6" xfId="1" applyNumberFormat="1" applyFont="1" applyBorder="1" applyAlignment="1">
      <alignment horizontal="right" vertical="center" wrapText="1" readingOrder="1"/>
    </xf>
    <xf numFmtId="165" fontId="2" fillId="0" borderId="6" xfId="2" applyNumberFormat="1" applyFont="1" applyBorder="1" applyAlignment="1">
      <alignment horizontal="right" vertical="center" wrapText="1" readingOrder="1"/>
    </xf>
    <xf numFmtId="166" fontId="2" fillId="0" borderId="0" xfId="1" applyNumberFormat="1" applyFont="1" applyBorder="1" applyAlignment="1">
      <alignment horizontal="left" wrapText="1"/>
    </xf>
    <xf numFmtId="166" fontId="2" fillId="0" borderId="0" xfId="1" applyNumberFormat="1" applyFont="1" applyBorder="1" applyAlignment="1">
      <alignment horizontal="left" readingOrder="1"/>
    </xf>
    <xf numFmtId="166" fontId="2" fillId="0" borderId="7" xfId="1" applyNumberFormat="1" applyFont="1" applyBorder="1" applyAlignment="1">
      <alignment horizontal="left" readingOrder="1"/>
    </xf>
    <xf numFmtId="166" fontId="6" fillId="4" borderId="0" xfId="3" applyNumberFormat="1" applyFont="1" applyFill="1" applyAlignment="1">
      <alignment horizontal="left" vertical="center"/>
    </xf>
    <xf numFmtId="166" fontId="6" fillId="4" borderId="0" xfId="3" applyNumberFormat="1" applyFont="1" applyFill="1" applyAlignment="1">
      <alignment horizontal="center" vertical="center" readingOrder="1"/>
    </xf>
    <xf numFmtId="166" fontId="2" fillId="0" borderId="5" xfId="1" applyNumberFormat="1" applyFont="1" applyBorder="1" applyAlignment="1">
      <alignment horizontal="left" readingOrder="1"/>
    </xf>
    <xf numFmtId="164" fontId="2" fillId="0" borderId="5" xfId="1" applyNumberFormat="1" applyFont="1" applyBorder="1" applyAlignment="1">
      <alignment horizontal="left" wrapText="1" readingOrder="1"/>
    </xf>
    <xf numFmtId="164" fontId="2" fillId="0" borderId="6" xfId="1" applyNumberFormat="1" applyFont="1" applyBorder="1" applyAlignment="1">
      <alignment horizontal="left" wrapText="1" readingOrder="1"/>
    </xf>
    <xf numFmtId="166" fontId="2" fillId="0" borderId="5" xfId="1" applyNumberFormat="1" applyFont="1" applyBorder="1" applyAlignment="1">
      <alignment horizontal="left" wrapText="1" readingOrder="1"/>
    </xf>
    <xf numFmtId="0" fontId="19" fillId="4" borderId="13" xfId="0" applyFont="1" applyFill="1" applyBorder="1" applyAlignment="1">
      <alignment vertical="center" wrapText="1"/>
    </xf>
    <xf numFmtId="164" fontId="18" fillId="2" borderId="5" xfId="9" applyNumberFormat="1" applyFont="1" applyFill="1" applyBorder="1" applyAlignment="1">
      <alignment horizontal="right" vertical="center"/>
    </xf>
    <xf numFmtId="164" fontId="18" fillId="2" borderId="15" xfId="9" applyNumberFormat="1" applyFont="1" applyFill="1" applyBorder="1" applyAlignment="1">
      <alignment horizontal="right" vertical="center"/>
    </xf>
    <xf numFmtId="169" fontId="31" fillId="0" borderId="0" xfId="12" applyNumberFormat="1" applyFont="1" applyFill="1" applyBorder="1" applyAlignment="1">
      <alignment horizontal="center" wrapText="1"/>
    </xf>
    <xf numFmtId="0" fontId="34" fillId="0" borderId="24" xfId="0" applyFont="1" applyBorder="1" applyAlignment="1">
      <alignment horizontal="center" wrapText="1"/>
    </xf>
    <xf numFmtId="0" fontId="31" fillId="0" borderId="24" xfId="0" applyFont="1" applyBorder="1" applyAlignment="1">
      <alignment horizontal="center" wrapText="1"/>
    </xf>
    <xf numFmtId="169" fontId="31" fillId="0" borderId="24" xfId="12" applyNumberFormat="1" applyFont="1" applyFill="1" applyBorder="1" applyAlignment="1">
      <alignment horizontal="center" wrapText="1"/>
    </xf>
    <xf numFmtId="14" fontId="31" fillId="0" borderId="24" xfId="0" applyNumberFormat="1" applyFont="1" applyBorder="1" applyAlignment="1">
      <alignment horizontal="center" wrapText="1"/>
    </xf>
    <xf numFmtId="169" fontId="31" fillId="0" borderId="24" xfId="0" applyNumberFormat="1" applyFont="1" applyBorder="1" applyAlignment="1">
      <alignment horizontal="center" wrapText="1"/>
    </xf>
    <xf numFmtId="0" fontId="31" fillId="0" borderId="24" xfId="0" applyFont="1" applyBorder="1" applyAlignment="1">
      <alignment horizontal="justify" vertical="top" wrapText="1"/>
    </xf>
    <xf numFmtId="0" fontId="31" fillId="0" borderId="26" xfId="0" applyFont="1" applyBorder="1" applyAlignment="1">
      <alignment horizontal="center" wrapText="1"/>
    </xf>
    <xf numFmtId="0" fontId="32" fillId="3" borderId="41" xfId="0" applyFont="1" applyFill="1" applyBorder="1" applyAlignment="1">
      <alignment horizontal="center" vertical="center" wrapText="1"/>
    </xf>
    <xf numFmtId="0" fontId="31" fillId="0" borderId="0" xfId="0" applyFont="1" applyAlignment="1">
      <alignment horizontal="center"/>
    </xf>
    <xf numFmtId="0" fontId="30" fillId="0" borderId="20" xfId="0" applyFont="1" applyBorder="1"/>
    <xf numFmtId="166" fontId="0" fillId="0" borderId="7" xfId="1" applyNumberFormat="1" applyFont="1" applyFill="1" applyBorder="1" applyAlignment="1">
      <alignment horizontal="right"/>
    </xf>
    <xf numFmtId="166" fontId="0" fillId="0" borderId="0" xfId="1" applyNumberFormat="1" applyFont="1" applyFill="1" applyAlignment="1">
      <alignment horizontal="right"/>
    </xf>
    <xf numFmtId="164" fontId="0" fillId="0" borderId="0" xfId="0" applyNumberFormat="1" applyAlignment="1">
      <alignment horizontal="right"/>
    </xf>
    <xf numFmtId="166" fontId="0" fillId="0" borderId="5" xfId="1" applyNumberFormat="1" applyFont="1" applyFill="1" applyBorder="1" applyAlignment="1">
      <alignment horizontal="right"/>
    </xf>
    <xf numFmtId="0" fontId="30" fillId="0" borderId="22" xfId="0" applyFont="1" applyBorder="1" applyAlignment="1">
      <alignment horizontal="center"/>
    </xf>
    <xf numFmtId="0" fontId="30" fillId="0" borderId="24" xfId="0" quotePrefix="1" applyFont="1" applyBorder="1" applyAlignment="1">
      <alignment horizontal="center"/>
    </xf>
    <xf numFmtId="43" fontId="30" fillId="0" borderId="24" xfId="1" applyFont="1" applyFill="1" applyBorder="1" applyAlignment="1">
      <alignment horizontal="center"/>
    </xf>
    <xf numFmtId="0" fontId="30" fillId="0" borderId="26" xfId="0" applyFont="1" applyBorder="1" applyAlignment="1">
      <alignment horizontal="center"/>
    </xf>
    <xf numFmtId="166" fontId="30" fillId="0" borderId="6" xfId="1" applyNumberFormat="1" applyFont="1" applyFill="1" applyBorder="1" applyAlignment="1">
      <alignment horizontal="right"/>
    </xf>
    <xf numFmtId="166" fontId="30" fillId="0" borderId="0" xfId="1" applyNumberFormat="1" applyFont="1" applyFill="1" applyAlignment="1">
      <alignment horizontal="right"/>
    </xf>
    <xf numFmtId="166" fontId="30" fillId="0" borderId="5" xfId="1" applyNumberFormat="1" applyFont="1" applyFill="1" applyBorder="1" applyAlignment="1">
      <alignment horizontal="right"/>
    </xf>
    <xf numFmtId="165" fontId="0" fillId="0" borderId="7" xfId="2" applyNumberFormat="1" applyFont="1" applyFill="1" applyBorder="1" applyAlignment="1">
      <alignment horizontal="right"/>
    </xf>
    <xf numFmtId="165" fontId="0" fillId="0" borderId="0" xfId="2" applyNumberFormat="1" applyFont="1" applyFill="1" applyAlignment="1">
      <alignment horizontal="right"/>
    </xf>
    <xf numFmtId="43" fontId="0" fillId="0" borderId="0" xfId="1" applyFont="1" applyFill="1" applyAlignment="1">
      <alignment horizontal="right"/>
    </xf>
    <xf numFmtId="165" fontId="0" fillId="0" borderId="5" xfId="2" applyNumberFormat="1" applyFont="1" applyFill="1" applyBorder="1" applyAlignment="1">
      <alignment horizontal="right"/>
    </xf>
    <xf numFmtId="166" fontId="2" fillId="0" borderId="5" xfId="1" applyNumberFormat="1" applyFont="1" applyFill="1" applyBorder="1" applyAlignment="1">
      <alignment horizontal="left" wrapText="1"/>
    </xf>
    <xf numFmtId="166" fontId="2" fillId="0" borderId="5" xfId="1" applyNumberFormat="1" applyFont="1" applyFill="1" applyBorder="1" applyAlignment="1">
      <alignment horizontal="left" readingOrder="1"/>
    </xf>
    <xf numFmtId="166" fontId="2" fillId="0" borderId="5" xfId="1" applyNumberFormat="1" applyFont="1" applyFill="1" applyBorder="1" applyAlignment="1">
      <alignment horizontal="center" readingOrder="1"/>
    </xf>
    <xf numFmtId="2" fontId="2" fillId="0" borderId="7" xfId="3" applyNumberFormat="1" applyFont="1" applyBorder="1" applyAlignment="1">
      <alignment horizontal="left" vertical="center" wrapText="1"/>
    </xf>
    <xf numFmtId="166" fontId="2" fillId="0" borderId="6" xfId="1" applyNumberFormat="1" applyFont="1" applyFill="1" applyBorder="1" applyAlignment="1">
      <alignment horizontal="left" wrapText="1"/>
    </xf>
    <xf numFmtId="166" fontId="2" fillId="0" borderId="6" xfId="1" applyNumberFormat="1" applyFont="1" applyFill="1" applyBorder="1" applyAlignment="1">
      <alignment horizontal="left" readingOrder="1"/>
    </xf>
    <xf numFmtId="0" fontId="2" fillId="0" borderId="0" xfId="3" applyFont="1" applyAlignment="1">
      <alignment horizontal="left" vertical="center" wrapText="1"/>
    </xf>
    <xf numFmtId="166" fontId="2" fillId="0" borderId="0" xfId="1" applyNumberFormat="1" applyFont="1" applyFill="1" applyAlignment="1">
      <alignment horizontal="left" wrapText="1" readingOrder="1"/>
    </xf>
    <xf numFmtId="165" fontId="2" fillId="0" borderId="5" xfId="1" applyNumberFormat="1" applyFont="1" applyFill="1" applyBorder="1" applyAlignment="1">
      <alignment horizontal="right" wrapText="1" readingOrder="1"/>
    </xf>
    <xf numFmtId="165" fontId="2" fillId="0" borderId="5" xfId="2" applyNumberFormat="1" applyFont="1" applyFill="1" applyBorder="1" applyAlignment="1">
      <alignment horizontal="right" wrapText="1" readingOrder="1"/>
    </xf>
    <xf numFmtId="165" fontId="2" fillId="0" borderId="0" xfId="1" applyNumberFormat="1" applyFont="1" applyFill="1" applyBorder="1" applyAlignment="1">
      <alignment horizontal="right" wrapText="1" readingOrder="1"/>
    </xf>
    <xf numFmtId="165" fontId="2" fillId="0" borderId="0" xfId="2" applyNumberFormat="1" applyFont="1" applyFill="1" applyBorder="1" applyAlignment="1">
      <alignment horizontal="right" wrapText="1" readingOrder="1"/>
    </xf>
    <xf numFmtId="165" fontId="2" fillId="0" borderId="0" xfId="2" applyNumberFormat="1" applyFont="1" applyFill="1" applyAlignment="1">
      <alignment horizontal="right" wrapText="1" readingOrder="1"/>
    </xf>
    <xf numFmtId="165" fontId="2" fillId="0" borderId="0" xfId="1" applyNumberFormat="1" applyFont="1" applyFill="1" applyAlignment="1">
      <alignment horizontal="right" wrapText="1" readingOrder="1"/>
    </xf>
    <xf numFmtId="166" fontId="2" fillId="7" borderId="5" xfId="1" applyNumberFormat="1" applyFont="1" applyFill="1" applyBorder="1" applyAlignment="1">
      <alignment horizontal="left" wrapText="1"/>
    </xf>
    <xf numFmtId="166" fontId="2" fillId="7" borderId="5" xfId="1" applyNumberFormat="1" applyFont="1" applyFill="1" applyBorder="1" applyAlignment="1">
      <alignment horizontal="center" readingOrder="1"/>
    </xf>
    <xf numFmtId="0" fontId="2" fillId="0" borderId="0" xfId="3" applyFont="1" applyAlignment="1">
      <alignment horizontal="left" vertical="center"/>
    </xf>
    <xf numFmtId="2" fontId="2" fillId="0" borderId="6" xfId="3" applyNumberFormat="1" applyFont="1" applyBorder="1" applyAlignment="1">
      <alignment horizontal="left" vertical="center"/>
    </xf>
    <xf numFmtId="2" fontId="2" fillId="0" borderId="7" xfId="3" applyNumberFormat="1" applyFont="1" applyBorder="1" applyAlignment="1">
      <alignment horizontal="left" vertical="center"/>
    </xf>
    <xf numFmtId="0" fontId="2" fillId="0" borderId="5" xfId="3" applyFont="1" applyBorder="1" applyAlignment="1">
      <alignment horizontal="left" vertical="center"/>
    </xf>
    <xf numFmtId="165" fontId="2" fillId="7" borderId="0" xfId="1" applyNumberFormat="1" applyFont="1" applyFill="1" applyBorder="1" applyAlignment="1">
      <alignment horizontal="right" wrapText="1" readingOrder="1"/>
    </xf>
    <xf numFmtId="43" fontId="2" fillId="0" borderId="6" xfId="1" applyFont="1" applyBorder="1" applyAlignment="1">
      <alignment horizontal="right" vertical="center" wrapText="1" readingOrder="1"/>
    </xf>
    <xf numFmtId="43" fontId="2" fillId="0" borderId="6" xfId="1" applyFont="1" applyFill="1" applyBorder="1" applyAlignment="1">
      <alignment horizontal="right" vertical="center" wrapText="1" readingOrder="1"/>
    </xf>
    <xf numFmtId="164" fontId="2" fillId="0" borderId="5" xfId="1" applyNumberFormat="1" applyFont="1" applyBorder="1" applyAlignment="1">
      <alignment horizontal="left" vertical="center" wrapText="1"/>
    </xf>
    <xf numFmtId="164" fontId="2" fillId="0" borderId="5" xfId="1" applyNumberFormat="1" applyFont="1" applyFill="1" applyBorder="1" applyAlignment="1">
      <alignment horizontal="left" vertical="center" wrapText="1"/>
    </xf>
    <xf numFmtId="164" fontId="2" fillId="0" borderId="6" xfId="1" applyNumberFormat="1" applyFont="1" applyFill="1" applyBorder="1" applyAlignment="1">
      <alignment horizontal="left" vertical="center" wrapText="1"/>
    </xf>
    <xf numFmtId="164" fontId="2" fillId="0" borderId="0" xfId="1" applyNumberFormat="1" applyFont="1" applyBorder="1" applyAlignment="1">
      <alignment horizontal="left" vertical="center" wrapText="1"/>
    </xf>
    <xf numFmtId="164" fontId="2" fillId="0" borderId="6" xfId="1" applyNumberFormat="1" applyFont="1" applyBorder="1" applyAlignment="1">
      <alignment horizontal="left" vertical="center" wrapText="1" readingOrder="1"/>
    </xf>
    <xf numFmtId="164" fontId="2" fillId="0" borderId="0" xfId="1" applyNumberFormat="1" applyFont="1" applyFill="1" applyAlignment="1">
      <alignment horizontal="left" vertical="center" wrapText="1" readingOrder="1"/>
    </xf>
    <xf numFmtId="164" fontId="2" fillId="0" borderId="6" xfId="1" applyNumberFormat="1" applyFont="1" applyBorder="1" applyAlignment="1">
      <alignment horizontal="right" vertical="center" wrapText="1" readingOrder="1"/>
    </xf>
    <xf numFmtId="164" fontId="2" fillId="0" borderId="5" xfId="1" applyNumberFormat="1" applyFont="1" applyFill="1" applyBorder="1" applyAlignment="1">
      <alignment horizontal="right" vertical="center" wrapText="1" readingOrder="1"/>
    </xf>
    <xf numFmtId="164" fontId="2" fillId="0" borderId="0" xfId="1" applyNumberFormat="1" applyFont="1" applyFill="1" applyBorder="1" applyAlignment="1">
      <alignment horizontal="right" vertical="center" wrapText="1" readingOrder="1"/>
    </xf>
    <xf numFmtId="170" fontId="2" fillId="0" borderId="5" xfId="1" applyNumberFormat="1" applyFont="1" applyFill="1" applyBorder="1" applyAlignment="1">
      <alignment horizontal="left" vertical="center" wrapText="1"/>
    </xf>
    <xf numFmtId="170" fontId="2" fillId="0" borderId="5" xfId="1" applyNumberFormat="1" applyFont="1" applyFill="1" applyBorder="1" applyAlignment="1">
      <alignment horizontal="center" readingOrder="1"/>
    </xf>
    <xf numFmtId="170" fontId="2" fillId="0" borderId="6" xfId="1" applyNumberFormat="1" applyFont="1" applyFill="1" applyBorder="1" applyAlignment="1">
      <alignment horizontal="left" wrapText="1"/>
    </xf>
    <xf numFmtId="170" fontId="2" fillId="0" borderId="6" xfId="1" applyNumberFormat="1" applyFont="1" applyFill="1" applyBorder="1" applyAlignment="1">
      <alignment horizontal="left" readingOrder="1"/>
    </xf>
    <xf numFmtId="170" fontId="2" fillId="0" borderId="0" xfId="1" applyNumberFormat="1" applyFont="1" applyBorder="1" applyAlignment="1">
      <alignment horizontal="left" wrapText="1"/>
    </xf>
    <xf numFmtId="170" fontId="2" fillId="0" borderId="0" xfId="1" applyNumberFormat="1" applyFont="1" applyBorder="1" applyAlignment="1">
      <alignment horizontal="left" readingOrder="1"/>
    </xf>
    <xf numFmtId="170" fontId="2" fillId="0" borderId="6" xfId="1" applyNumberFormat="1" applyFont="1" applyBorder="1" applyAlignment="1">
      <alignment horizontal="left" wrapText="1" readingOrder="1"/>
    </xf>
    <xf numFmtId="166" fontId="2" fillId="7" borderId="0" xfId="1" applyNumberFormat="1" applyFont="1" applyFill="1" applyAlignment="1">
      <alignment horizontal="left" wrapText="1" readingOrder="1"/>
    </xf>
    <xf numFmtId="165" fontId="2" fillId="7" borderId="5" xfId="1" applyNumberFormat="1" applyFont="1" applyFill="1" applyBorder="1" applyAlignment="1">
      <alignment horizontal="right" vertical="center" wrapText="1" readingOrder="1"/>
    </xf>
    <xf numFmtId="164" fontId="2" fillId="0" borderId="6" xfId="1" applyNumberFormat="1" applyFont="1" applyFill="1" applyBorder="1" applyAlignment="1">
      <alignment horizontal="right" vertical="center" wrapText="1" readingOrder="1"/>
    </xf>
    <xf numFmtId="164" fontId="2" fillId="0" borderId="5" xfId="1" applyNumberFormat="1" applyFont="1" applyFill="1" applyBorder="1" applyAlignment="1">
      <alignment horizontal="right" wrapText="1" readingOrder="1"/>
    </xf>
    <xf numFmtId="0" fontId="7" fillId="0" borderId="5" xfId="3" applyFont="1" applyBorder="1" applyAlignment="1">
      <alignment horizontal="left"/>
    </xf>
    <xf numFmtId="14" fontId="8" fillId="3" borderId="42" xfId="3" applyNumberFormat="1" applyFont="1" applyFill="1" applyBorder="1" applyAlignment="1">
      <alignment horizontal="center" vertical="center"/>
    </xf>
    <xf numFmtId="171" fontId="2" fillId="0" borderId="5" xfId="1" applyNumberFormat="1" applyFont="1" applyBorder="1" applyAlignment="1">
      <alignment horizontal="right"/>
    </xf>
    <xf numFmtId="171" fontId="6" fillId="4" borderId="5" xfId="1" applyNumberFormat="1" applyFont="1" applyFill="1" applyBorder="1" applyAlignment="1">
      <alignment horizontal="right"/>
    </xf>
    <xf numFmtId="171" fontId="6" fillId="0" borderId="5" xfId="1" applyNumberFormat="1" applyFont="1" applyFill="1" applyBorder="1" applyAlignment="1">
      <alignment horizontal="right"/>
    </xf>
    <xf numFmtId="171" fontId="6" fillId="2" borderId="5" xfId="1" applyNumberFormat="1" applyFont="1" applyFill="1" applyBorder="1" applyAlignment="1">
      <alignment horizontal="right"/>
    </xf>
    <xf numFmtId="171" fontId="9" fillId="0" borderId="0" xfId="1" applyNumberFormat="1" applyFont="1" applyAlignment="1">
      <alignment vertical="center"/>
    </xf>
    <xf numFmtId="171" fontId="19" fillId="0" borderId="5" xfId="1" applyNumberFormat="1" applyFont="1" applyFill="1" applyBorder="1" applyAlignment="1">
      <alignment vertical="center"/>
    </xf>
    <xf numFmtId="171" fontId="19" fillId="0" borderId="5" xfId="1" applyNumberFormat="1" applyFont="1" applyBorder="1" applyAlignment="1">
      <alignment vertical="center"/>
    </xf>
    <xf numFmtId="171" fontId="18" fillId="0" borderId="5" xfId="1" applyNumberFormat="1" applyFont="1" applyBorder="1" applyAlignment="1">
      <alignment vertical="center"/>
    </xf>
    <xf numFmtId="171" fontId="19" fillId="2" borderId="13" xfId="1" applyNumberFormat="1" applyFont="1" applyFill="1" applyBorder="1" applyAlignment="1">
      <alignment vertical="center"/>
    </xf>
    <xf numFmtId="171" fontId="19" fillId="0" borderId="13" xfId="1" applyNumberFormat="1" applyFont="1" applyBorder="1" applyAlignment="1">
      <alignment vertical="center"/>
    </xf>
    <xf numFmtId="171" fontId="19" fillId="4" borderId="13" xfId="1" applyNumberFormat="1" applyFont="1" applyFill="1" applyBorder="1" applyAlignment="1">
      <alignment vertical="center"/>
    </xf>
    <xf numFmtId="0" fontId="1" fillId="0" borderId="0" xfId="15"/>
    <xf numFmtId="0" fontId="55" fillId="0" borderId="0" xfId="15" applyFont="1"/>
    <xf numFmtId="0" fontId="29" fillId="0" borderId="37" xfId="15" applyFont="1" applyBorder="1"/>
    <xf numFmtId="0" fontId="1" fillId="0" borderId="37" xfId="15" applyBorder="1"/>
    <xf numFmtId="14" fontId="29" fillId="0" borderId="37" xfId="15" quotePrefix="1" applyNumberFormat="1" applyFont="1" applyBorder="1"/>
    <xf numFmtId="9" fontId="0" fillId="0" borderId="0" xfId="16" applyFont="1" applyBorder="1"/>
    <xf numFmtId="0" fontId="29" fillId="0" borderId="43" xfId="15" applyFont="1" applyBorder="1" applyAlignment="1">
      <alignment horizontal="center"/>
    </xf>
    <xf numFmtId="0" fontId="29" fillId="0" borderId="37" xfId="15" applyFont="1" applyBorder="1" applyAlignment="1">
      <alignment horizontal="center" wrapText="1"/>
    </xf>
    <xf numFmtId="164" fontId="56" fillId="0" borderId="44" xfId="17" applyNumberFormat="1" applyFont="1" applyFill="1" applyBorder="1" applyAlignment="1" applyProtection="1">
      <alignment horizontal="center" vertical="center" wrapText="1"/>
    </xf>
    <xf numFmtId="0" fontId="29" fillId="0" borderId="0" xfId="15" applyFont="1"/>
    <xf numFmtId="166" fontId="29" fillId="0" borderId="0" xfId="15" applyNumberFormat="1" applyFont="1" applyAlignment="1">
      <alignment horizontal="right"/>
    </xf>
    <xf numFmtId="166" fontId="0" fillId="0" borderId="0" xfId="18" applyNumberFormat="1" applyFont="1" applyFill="1" applyAlignment="1">
      <alignment horizontal="right"/>
    </xf>
    <xf numFmtId="171" fontId="0" fillId="0" borderId="0" xfId="18" applyNumberFormat="1" applyFont="1" applyBorder="1" applyAlignment="1">
      <alignment horizontal="left"/>
    </xf>
    <xf numFmtId="166" fontId="0" fillId="0" borderId="0" xfId="18" applyNumberFormat="1" applyFont="1" applyAlignment="1">
      <alignment horizontal="right"/>
    </xf>
    <xf numFmtId="166" fontId="29" fillId="0" borderId="0" xfId="18" applyNumberFormat="1" applyFont="1" applyFill="1" applyAlignment="1">
      <alignment horizontal="right"/>
    </xf>
    <xf numFmtId="166" fontId="29" fillId="0" borderId="0" xfId="18" applyNumberFormat="1" applyFont="1" applyAlignment="1">
      <alignment horizontal="right"/>
    </xf>
    <xf numFmtId="171" fontId="29" fillId="0" borderId="0" xfId="18" applyNumberFormat="1" applyFont="1" applyAlignment="1">
      <alignment horizontal="right"/>
    </xf>
    <xf numFmtId="0" fontId="29" fillId="0" borderId="39" xfId="15" applyFont="1" applyBorder="1"/>
    <xf numFmtId="166" fontId="29" fillId="0" borderId="39" xfId="15" applyNumberFormat="1" applyFont="1" applyBorder="1"/>
    <xf numFmtId="0" fontId="57" fillId="0" borderId="45" xfId="13" applyFont="1" applyBorder="1"/>
    <xf numFmtId="14" fontId="57" fillId="0" borderId="45" xfId="13" applyNumberFormat="1" applyFont="1" applyBorder="1" applyAlignment="1">
      <alignment horizontal="right"/>
    </xf>
    <xf numFmtId="0" fontId="43" fillId="0" borderId="0" xfId="19" applyAlignment="1">
      <alignment horizontal="left" vertical="center" indent="1"/>
    </xf>
    <xf numFmtId="166" fontId="43" fillId="0" borderId="0" xfId="20" applyNumberFormat="1" applyFont="1" applyFill="1" applyAlignment="1">
      <alignment horizontal="right" vertical="center" indent="1"/>
    </xf>
    <xf numFmtId="166" fontId="43" fillId="0" borderId="0" xfId="20" applyNumberFormat="1" applyFont="1" applyAlignment="1">
      <alignment horizontal="right" vertical="center" indent="1"/>
    </xf>
    <xf numFmtId="0" fontId="56" fillId="0" borderId="0" xfId="19" applyFont="1" applyAlignment="1">
      <alignment horizontal="left" vertical="center" indent="1"/>
    </xf>
    <xf numFmtId="166" fontId="56" fillId="0" borderId="0" xfId="20" applyNumberFormat="1" applyFont="1" applyAlignment="1">
      <alignment horizontal="right" vertical="center" indent="1"/>
    </xf>
    <xf numFmtId="0" fontId="43" fillId="0" borderId="0" xfId="14"/>
    <xf numFmtId="164" fontId="58" fillId="0" borderId="46" xfId="19" applyNumberFormat="1" applyFont="1" applyBorder="1" applyAlignment="1">
      <alignment horizontal="center" vertical="center"/>
    </xf>
    <xf numFmtId="173" fontId="59" fillId="0" borderId="47" xfId="19" applyNumberFormat="1" applyFont="1" applyBorder="1" applyAlignment="1">
      <alignment horizontal="center" vertical="center" wrapText="1"/>
    </xf>
    <xf numFmtId="0" fontId="57" fillId="0" borderId="39" xfId="13" applyFont="1" applyBorder="1" applyAlignment="1">
      <alignment horizontal="center" vertical="center" wrapText="1"/>
    </xf>
    <xf numFmtId="0" fontId="56" fillId="0" borderId="37" xfId="19" applyFont="1" applyBorder="1" applyAlignment="1">
      <alignment horizontal="left" vertical="center" indent="1"/>
    </xf>
    <xf numFmtId="166" fontId="56" fillId="0" borderId="37" xfId="20" applyNumberFormat="1" applyFont="1" applyBorder="1" applyAlignment="1">
      <alignment horizontal="right" vertical="center" indent="1"/>
    </xf>
    <xf numFmtId="0" fontId="57" fillId="0" borderId="0" xfId="13" applyFont="1" applyAlignment="1">
      <alignment horizontal="centerContinuous"/>
    </xf>
    <xf numFmtId="0" fontId="57" fillId="0" borderId="0" xfId="13" applyFont="1"/>
    <xf numFmtId="0" fontId="15" fillId="0" borderId="0" xfId="13" applyFont="1"/>
    <xf numFmtId="0" fontId="56" fillId="0" borderId="45" xfId="14" applyFont="1" applyBorder="1" applyAlignment="1">
      <alignment horizontal="left" vertical="center"/>
    </xf>
    <xf numFmtId="0" fontId="1" fillId="0" borderId="0" xfId="13"/>
    <xf numFmtId="164" fontId="56" fillId="0" borderId="48" xfId="21" applyNumberFormat="1" applyFont="1" applyFill="1" applyBorder="1" applyAlignment="1" applyProtection="1">
      <alignment horizontal="center" vertical="center" wrapText="1"/>
    </xf>
    <xf numFmtId="0" fontId="56" fillId="0" borderId="0" xfId="14" applyFont="1" applyAlignment="1">
      <alignment horizontal="left" vertical="center"/>
    </xf>
    <xf numFmtId="166" fontId="56" fillId="0" borderId="0" xfId="20" applyNumberFormat="1" applyFont="1" applyFill="1" applyBorder="1" applyAlignment="1">
      <alignment horizontal="right" vertical="center" indent="1"/>
    </xf>
    <xf numFmtId="166" fontId="56" fillId="0" borderId="0" xfId="20" applyNumberFormat="1" applyFont="1" applyBorder="1" applyAlignment="1">
      <alignment horizontal="right" vertical="center" indent="1"/>
    </xf>
    <xf numFmtId="0" fontId="43" fillId="0" borderId="5" xfId="19" applyBorder="1" applyAlignment="1">
      <alignment horizontal="left" vertical="center" indent="1"/>
    </xf>
    <xf numFmtId="166" fontId="43" fillId="0" borderId="43" xfId="20" applyNumberFormat="1" applyFont="1" applyFill="1" applyBorder="1" applyAlignment="1">
      <alignment horizontal="right" vertical="center" indent="1"/>
    </xf>
    <xf numFmtId="166" fontId="56" fillId="0" borderId="43" xfId="20" applyNumberFormat="1" applyFont="1" applyBorder="1" applyAlignment="1">
      <alignment horizontal="right" vertical="center" indent="1"/>
    </xf>
    <xf numFmtId="0" fontId="56" fillId="0" borderId="37" xfId="19" applyFont="1" applyBorder="1" applyAlignment="1">
      <alignment vertical="center"/>
    </xf>
    <xf numFmtId="166" fontId="56" fillId="0" borderId="37" xfId="20" applyNumberFormat="1" applyFont="1" applyFill="1" applyBorder="1" applyAlignment="1">
      <alignment horizontal="right" vertical="center" indent="1"/>
    </xf>
    <xf numFmtId="0" fontId="56" fillId="0" borderId="37" xfId="19" applyFont="1" applyBorder="1" applyAlignment="1">
      <alignment horizontal="left" vertical="center"/>
    </xf>
    <xf numFmtId="0" fontId="61" fillId="0" borderId="0" xfId="0" applyFont="1"/>
    <xf numFmtId="14" fontId="57" fillId="0" borderId="45" xfId="13" applyNumberFormat="1" applyFont="1" applyBorder="1"/>
    <xf numFmtId="173" fontId="56" fillId="0" borderId="48" xfId="19" applyNumberFormat="1" applyFont="1" applyBorder="1" applyAlignment="1">
      <alignment horizontal="left" vertical="center" wrapText="1"/>
    </xf>
    <xf numFmtId="164" fontId="43" fillId="0" borderId="0" xfId="21" applyNumberFormat="1" applyFont="1" applyFill="1" applyBorder="1" applyAlignment="1">
      <alignment horizontal="right" vertical="center"/>
    </xf>
    <xf numFmtId="165" fontId="43" fillId="0" borderId="0" xfId="22" applyNumberFormat="1" applyFont="1" applyFill="1" applyBorder="1" applyAlignment="1">
      <alignment horizontal="right" vertical="center"/>
    </xf>
    <xf numFmtId="173" fontId="62" fillId="0" borderId="48" xfId="19" applyNumberFormat="1" applyFont="1" applyBorder="1" applyAlignment="1">
      <alignment horizontal="left" vertical="center" wrapText="1"/>
    </xf>
    <xf numFmtId="164" fontId="59" fillId="0" borderId="48" xfId="23" applyNumberFormat="1" applyFont="1" applyFill="1" applyBorder="1" applyAlignment="1" applyProtection="1">
      <alignment horizontal="center" vertical="center" wrapText="1"/>
    </xf>
    <xf numFmtId="164" fontId="43" fillId="0" borderId="37" xfId="23" applyNumberFormat="1" applyFont="1" applyFill="1" applyBorder="1" applyAlignment="1">
      <alignment horizontal="left" vertical="center"/>
    </xf>
    <xf numFmtId="164" fontId="43" fillId="0" borderId="37" xfId="23" applyNumberFormat="1" applyFont="1" applyFill="1" applyBorder="1" applyAlignment="1">
      <alignment horizontal="right" vertical="center"/>
    </xf>
    <xf numFmtId="174" fontId="2" fillId="0" borderId="5" xfId="1" applyNumberFormat="1" applyFont="1" applyFill="1" applyBorder="1" applyAlignment="1">
      <alignment horizontal="left" vertical="center" wrapText="1"/>
    </xf>
    <xf numFmtId="0" fontId="8" fillId="3" borderId="0" xfId="3" applyFont="1" applyFill="1" applyAlignment="1">
      <alignment horizontal="center" vertical="center"/>
    </xf>
    <xf numFmtId="9" fontId="3" fillId="3" borderId="16" xfId="0" applyNumberFormat="1" applyFont="1" applyFill="1" applyBorder="1" applyAlignment="1">
      <alignment horizontal="center" wrapText="1"/>
    </xf>
    <xf numFmtId="9" fontId="3" fillId="3" borderId="17" xfId="0" applyNumberFormat="1" applyFont="1" applyFill="1" applyBorder="1" applyAlignment="1">
      <alignment horizontal="center" wrapText="1"/>
    </xf>
    <xf numFmtId="9" fontId="3" fillId="3" borderId="16" xfId="0" applyNumberFormat="1" applyFont="1" applyFill="1" applyBorder="1" applyAlignment="1">
      <alignment horizontal="center"/>
    </xf>
    <xf numFmtId="9" fontId="3" fillId="3" borderId="17" xfId="0" applyNumberFormat="1" applyFont="1" applyFill="1" applyBorder="1" applyAlignment="1">
      <alignment horizontal="center"/>
    </xf>
    <xf numFmtId="14" fontId="38" fillId="3" borderId="27" xfId="0" applyNumberFormat="1" applyFont="1" applyFill="1" applyBorder="1" applyAlignment="1">
      <alignment horizontal="right" vertical="center" wrapText="1"/>
    </xf>
    <xf numFmtId="0" fontId="30" fillId="5" borderId="21" xfId="11" applyFont="1" applyFill="1" applyBorder="1" applyAlignment="1">
      <alignment vertical="top" wrapText="1"/>
    </xf>
    <xf numFmtId="0" fontId="30" fillId="5" borderId="7" xfId="11" applyFont="1" applyFill="1" applyBorder="1" applyAlignment="1">
      <alignment vertical="top" wrapText="1"/>
    </xf>
    <xf numFmtId="0" fontId="30" fillId="5" borderId="22" xfId="11" applyFont="1" applyFill="1" applyBorder="1" applyAlignment="1">
      <alignment vertical="top" wrapText="1"/>
    </xf>
    <xf numFmtId="0" fontId="54" fillId="0" borderId="0" xfId="15" applyFont="1" applyAlignment="1">
      <alignment horizontal="center"/>
    </xf>
    <xf numFmtId="164" fontId="58" fillId="0" borderId="46" xfId="19" applyNumberFormat="1" applyFont="1" applyBorder="1" applyAlignment="1">
      <alignment horizontal="center" vertical="center"/>
    </xf>
    <xf numFmtId="164" fontId="58" fillId="0" borderId="43" xfId="19" applyNumberFormat="1" applyFont="1" applyBorder="1" applyAlignment="1">
      <alignment horizontal="center" vertical="center"/>
    </xf>
    <xf numFmtId="0" fontId="38" fillId="3" borderId="19" xfId="0" applyFont="1" applyFill="1" applyBorder="1" applyAlignment="1">
      <alignment horizontal="left" vertical="center" wrapText="1"/>
    </xf>
    <xf numFmtId="0" fontId="38" fillId="3" borderId="20" xfId="0" applyFont="1" applyFill="1" applyBorder="1" applyAlignment="1">
      <alignment horizontal="left" vertical="center" wrapText="1"/>
    </xf>
    <xf numFmtId="0" fontId="52" fillId="3" borderId="37" xfId="0" applyFont="1" applyFill="1" applyBorder="1" applyAlignment="1">
      <alignment horizontal="center" wrapText="1"/>
    </xf>
    <xf numFmtId="0" fontId="29" fillId="0" borderId="37" xfId="15" applyFont="1" applyBorder="1" applyAlignment="1">
      <alignment horizontal="center" vertical="center" wrapText="1"/>
    </xf>
  </cellXfs>
  <cellStyles count="24">
    <cellStyle name="Comma 2 5" xfId="7" xr:uid="{00000000-0005-0000-0000-000000000000}"/>
    <cellStyle name="Comma 88" xfId="6" xr:uid="{00000000-0005-0000-0000-000001000000}"/>
    <cellStyle name="Hiperlink" xfId="4" builtinId="8"/>
    <cellStyle name="Hiperlink 2" xfId="10" xr:uid="{00000000-0005-0000-0000-000003000000}"/>
    <cellStyle name="Normal" xfId="0" builtinId="0"/>
    <cellStyle name="Normal 103 2" xfId="11" xr:uid="{00000000-0005-0000-0000-000005000000}"/>
    <cellStyle name="Normal 108 2" xfId="13" xr:uid="{00000000-0005-0000-0000-000006000000}"/>
    <cellStyle name="Normal 11 3" xfId="14" xr:uid="{00000000-0005-0000-0000-000007000000}"/>
    <cellStyle name="Normal 110" xfId="15" xr:uid="{00000000-0005-0000-0000-000008000000}"/>
    <cellStyle name="Normal 2 24 2 2" xfId="19" xr:uid="{00000000-0005-0000-0000-000009000000}"/>
    <cellStyle name="Normal 2 25 2" xfId="5" xr:uid="{00000000-0005-0000-0000-00000A000000}"/>
    <cellStyle name="Normal 9 2" xfId="3" xr:uid="{00000000-0005-0000-0000-00000B000000}"/>
    <cellStyle name="Normal 9 2 11" xfId="8" xr:uid="{00000000-0005-0000-0000-00000C000000}"/>
    <cellStyle name="Porcentagem" xfId="2" builtinId="5"/>
    <cellStyle name="Porcentagem 33" xfId="22" xr:uid="{00000000-0005-0000-0000-00000E000000}"/>
    <cellStyle name="Porcentagem 34" xfId="16" xr:uid="{00000000-0005-0000-0000-00000F000000}"/>
    <cellStyle name="Vírgula" xfId="1" builtinId="3"/>
    <cellStyle name="Vírgula 15 3" xfId="23" xr:uid="{00000000-0005-0000-0000-000011000000}"/>
    <cellStyle name="Vírgula 16 3" xfId="21" xr:uid="{00000000-0005-0000-0000-000012000000}"/>
    <cellStyle name="Vírgula 17 8" xfId="20" xr:uid="{00000000-0005-0000-0000-000013000000}"/>
    <cellStyle name="Vírgula 2" xfId="9" xr:uid="{00000000-0005-0000-0000-000014000000}"/>
    <cellStyle name="Vírgula 39" xfId="12" xr:uid="{00000000-0005-0000-0000-000015000000}"/>
    <cellStyle name="Vírgula 40" xfId="17" xr:uid="{00000000-0005-0000-0000-000016000000}"/>
    <cellStyle name="Vírgula 41" xfId="18"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R1'!A1"/><Relationship Id="rId13" Type="http://schemas.openxmlformats.org/officeDocument/2006/relationships/hyperlink" Target="#CRA!A1"/><Relationship Id="rId18" Type="http://schemas.openxmlformats.org/officeDocument/2006/relationships/hyperlink" Target="#OVA!A1"/><Relationship Id="rId3" Type="http://schemas.openxmlformats.org/officeDocument/2006/relationships/image" Target="../media/image3.svg"/><Relationship Id="rId7" Type="http://schemas.openxmlformats.org/officeDocument/2006/relationships/hyperlink" Target="#'CR2'!A1"/><Relationship Id="rId12" Type="http://schemas.openxmlformats.org/officeDocument/2006/relationships/hyperlink" Target="#CCRA!A1"/><Relationship Id="rId17" Type="http://schemas.openxmlformats.org/officeDocument/2006/relationships/hyperlink" Target="#MRA!A1"/><Relationship Id="rId2" Type="http://schemas.openxmlformats.org/officeDocument/2006/relationships/image" Target="../media/image2.png"/><Relationship Id="rId16" Type="http://schemas.openxmlformats.org/officeDocument/2006/relationships/hyperlink" Target="#LIQA!A1"/><Relationship Id="rId1" Type="http://schemas.openxmlformats.org/officeDocument/2006/relationships/image" Target="../media/image1.JPG"/><Relationship Id="rId6" Type="http://schemas.openxmlformats.org/officeDocument/2006/relationships/hyperlink" Target="#'CR1'!A1"/><Relationship Id="rId11" Type="http://schemas.openxmlformats.org/officeDocument/2006/relationships/hyperlink" Target="#'CC2'!A1"/><Relationship Id="rId5" Type="http://schemas.openxmlformats.org/officeDocument/2006/relationships/hyperlink" Target="#'OV1'!A1"/><Relationship Id="rId15" Type="http://schemas.openxmlformats.org/officeDocument/2006/relationships/hyperlink" Target="#IRRBBA!A1"/><Relationship Id="rId10" Type="http://schemas.openxmlformats.org/officeDocument/2006/relationships/hyperlink" Target="#'CC1'!A1"/><Relationship Id="rId19" Type="http://schemas.openxmlformats.org/officeDocument/2006/relationships/hyperlink" Target="#IRRBB1!A1"/><Relationship Id="rId4" Type="http://schemas.openxmlformats.org/officeDocument/2006/relationships/hyperlink" Target="#'KM1'!A1"/><Relationship Id="rId9" Type="http://schemas.openxmlformats.org/officeDocument/2006/relationships/hyperlink" Target="#CCA!A1"/><Relationship Id="rId14" Type="http://schemas.openxmlformats.org/officeDocument/2006/relationships/hyperlink" Target="#'CRB Setor'!A1"/></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400050</xdr:colOff>
      <xdr:row>35</xdr:row>
      <xdr:rowOff>180976</xdr:rowOff>
    </xdr:to>
    <xdr:pic>
      <xdr:nvPicPr>
        <xdr:cNvPr id="3" name="Imagem 2">
          <a:extLst>
            <a:ext uri="{FF2B5EF4-FFF2-40B4-BE49-F238E27FC236}">
              <a16:creationId xmlns:a16="http://schemas.microsoft.com/office/drawing/2014/main" id="{E3FAD859-A12B-4BD4-B2D5-EE9A7CFB0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753975" cy="7886701"/>
        </a:xfrm>
        <a:prstGeom prst="rect">
          <a:avLst/>
        </a:prstGeom>
      </xdr:spPr>
    </xdr:pic>
    <xdr:clientData/>
  </xdr:twoCellAnchor>
  <xdr:twoCellAnchor editAs="oneCell">
    <xdr:from>
      <xdr:col>0</xdr:col>
      <xdr:colOff>238125</xdr:colOff>
      <xdr:row>0</xdr:row>
      <xdr:rowOff>142875</xdr:rowOff>
    </xdr:from>
    <xdr:to>
      <xdr:col>3</xdr:col>
      <xdr:colOff>329272</xdr:colOff>
      <xdr:row>2</xdr:row>
      <xdr:rowOff>123825</xdr:rowOff>
    </xdr:to>
    <xdr:pic>
      <xdr:nvPicPr>
        <xdr:cNvPr id="4" name="Gráfico 3">
          <a:extLst>
            <a:ext uri="{FF2B5EF4-FFF2-40B4-BE49-F238E27FC236}">
              <a16:creationId xmlns:a16="http://schemas.microsoft.com/office/drawing/2014/main" id="{09975B9D-DD97-492C-B9F7-BB90611101E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38125" y="142875"/>
          <a:ext cx="2720047" cy="419100"/>
        </a:xfrm>
        <a:prstGeom prst="rect">
          <a:avLst/>
        </a:prstGeom>
      </xdr:spPr>
    </xdr:pic>
    <xdr:clientData/>
  </xdr:twoCellAnchor>
  <xdr:twoCellAnchor>
    <xdr:from>
      <xdr:col>4</xdr:col>
      <xdr:colOff>847725</xdr:colOff>
      <xdr:row>1</xdr:row>
      <xdr:rowOff>76200</xdr:rowOff>
    </xdr:from>
    <xdr:to>
      <xdr:col>12</xdr:col>
      <xdr:colOff>19050</xdr:colOff>
      <xdr:row>2</xdr:row>
      <xdr:rowOff>200025</xdr:rowOff>
    </xdr:to>
    <xdr:sp macro="" textlink="">
      <xdr:nvSpPr>
        <xdr:cNvPr id="5" name="CaixaDeTexto 4">
          <a:extLst>
            <a:ext uri="{FF2B5EF4-FFF2-40B4-BE49-F238E27FC236}">
              <a16:creationId xmlns:a16="http://schemas.microsoft.com/office/drawing/2014/main" id="{13723677-1B5A-454C-84F3-D383FB59C0C2}"/>
            </a:ext>
          </a:extLst>
        </xdr:cNvPr>
        <xdr:cNvSpPr txBox="1"/>
      </xdr:nvSpPr>
      <xdr:spPr>
        <a:xfrm>
          <a:off x="4333875" y="285750"/>
          <a:ext cx="54578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b="1" i="0" u="none" strike="noStrike">
              <a:solidFill>
                <a:schemeClr val="bg1"/>
              </a:solidFill>
              <a:effectLst/>
              <a:latin typeface="Segoe UI" panose="020B0502040204020203" pitchFamily="34" charset="0"/>
              <a:ea typeface="+mn-ea"/>
              <a:cs typeface="Segoe UI" panose="020B0502040204020203" pitchFamily="34" charset="0"/>
            </a:rPr>
            <a:t>Relatório de Gerenciamento de Riscos  - Pilar III</a:t>
          </a:r>
          <a:r>
            <a:rPr lang="pt-BR" sz="1600">
              <a:solidFill>
                <a:schemeClr val="bg1"/>
              </a:solidFill>
              <a:latin typeface="Segoe UI" panose="020B0502040204020203" pitchFamily="34" charset="0"/>
              <a:cs typeface="Segoe UI" panose="020B0502040204020203" pitchFamily="34" charset="0"/>
            </a:rPr>
            <a:t> </a:t>
          </a:r>
        </a:p>
      </xdr:txBody>
    </xdr:sp>
    <xdr:clientData/>
  </xdr:twoCellAnchor>
  <xdr:twoCellAnchor>
    <xdr:from>
      <xdr:col>5</xdr:col>
      <xdr:colOff>571500</xdr:colOff>
      <xdr:row>3</xdr:row>
      <xdr:rowOff>0</xdr:rowOff>
    </xdr:from>
    <xdr:to>
      <xdr:col>10</xdr:col>
      <xdr:colOff>219075</xdr:colOff>
      <xdr:row>4</xdr:row>
      <xdr:rowOff>66675</xdr:rowOff>
    </xdr:to>
    <xdr:sp macro="" textlink="">
      <xdr:nvSpPr>
        <xdr:cNvPr id="6" name="CaixaDeTexto 5">
          <a:extLst>
            <a:ext uri="{FF2B5EF4-FFF2-40B4-BE49-F238E27FC236}">
              <a16:creationId xmlns:a16="http://schemas.microsoft.com/office/drawing/2014/main" id="{43A4B48F-2543-4547-B4F7-10224E8F13B7}"/>
            </a:ext>
          </a:extLst>
        </xdr:cNvPr>
        <xdr:cNvSpPr txBox="1"/>
      </xdr:nvSpPr>
      <xdr:spPr>
        <a:xfrm>
          <a:off x="4914900" y="657225"/>
          <a:ext cx="3743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solidFill>
                <a:schemeClr val="bg1"/>
              </a:solidFill>
              <a:latin typeface="Segoe UI" panose="020B0502040204020203" pitchFamily="34" charset="0"/>
              <a:cs typeface="Segoe UI" panose="020B0502040204020203" pitchFamily="34" charset="0"/>
            </a:rPr>
            <a:t>Lista de Tabelas </a:t>
          </a:r>
        </a:p>
      </xdr:txBody>
    </xdr:sp>
    <xdr:clientData/>
  </xdr:twoCellAnchor>
  <xdr:twoCellAnchor>
    <xdr:from>
      <xdr:col>2</xdr:col>
      <xdr:colOff>0</xdr:colOff>
      <xdr:row>5</xdr:row>
      <xdr:rowOff>1</xdr:rowOff>
    </xdr:from>
    <xdr:to>
      <xdr:col>7</xdr:col>
      <xdr:colOff>752475</xdr:colOff>
      <xdr:row>6</xdr:row>
      <xdr:rowOff>1</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16A854E9-C8F1-4FD0-A0F2-7D22437A6E55}"/>
            </a:ext>
          </a:extLst>
        </xdr:cNvPr>
        <xdr:cNvSpPr txBox="1"/>
      </xdr:nvSpPr>
      <xdr:spPr>
        <a:xfrm>
          <a:off x="2047875" y="1095376"/>
          <a:ext cx="4762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KM1:  Informações quantitativas sobre os requerimentos prudenciais</a:t>
          </a:r>
        </a:p>
      </xdr:txBody>
    </xdr:sp>
    <xdr:clientData/>
  </xdr:twoCellAnchor>
  <xdr:twoCellAnchor>
    <xdr:from>
      <xdr:col>2</xdr:col>
      <xdr:colOff>0</xdr:colOff>
      <xdr:row>5</xdr:row>
      <xdr:rowOff>247650</xdr:rowOff>
    </xdr:from>
    <xdr:to>
      <xdr:col>7</xdr:col>
      <xdr:colOff>752475</xdr:colOff>
      <xdr:row>7</xdr:row>
      <xdr:rowOff>28575</xdr:rowOff>
    </xdr:to>
    <xdr:sp macro="" textlink="">
      <xdr:nvSpPr>
        <xdr:cNvPr id="9" name="CaixaDeTexto 8">
          <a:hlinkClick xmlns:r="http://schemas.openxmlformats.org/officeDocument/2006/relationships" r:id="rId5"/>
          <a:extLst>
            <a:ext uri="{FF2B5EF4-FFF2-40B4-BE49-F238E27FC236}">
              <a16:creationId xmlns:a16="http://schemas.microsoft.com/office/drawing/2014/main" id="{80F8F141-6C0B-483C-89AF-7F85BA5DABBC}"/>
            </a:ext>
          </a:extLst>
        </xdr:cNvPr>
        <xdr:cNvSpPr txBox="1"/>
      </xdr:nvSpPr>
      <xdr:spPr>
        <a:xfrm>
          <a:off x="2047875" y="1343025"/>
          <a:ext cx="4762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OV1: Visão geral dos ativos ponderados pelo risco (RWA)</a:t>
          </a:r>
        </a:p>
      </xdr:txBody>
    </xdr:sp>
    <xdr:clientData/>
  </xdr:twoCellAnchor>
  <xdr:twoCellAnchor>
    <xdr:from>
      <xdr:col>2</xdr:col>
      <xdr:colOff>0</xdr:colOff>
      <xdr:row>10</xdr:row>
      <xdr:rowOff>114300</xdr:rowOff>
    </xdr:from>
    <xdr:to>
      <xdr:col>7</xdr:col>
      <xdr:colOff>752475</xdr:colOff>
      <xdr:row>11</xdr:row>
      <xdr:rowOff>152400</xdr:rowOff>
    </xdr:to>
    <xdr:sp macro="" textlink="">
      <xdr:nvSpPr>
        <xdr:cNvPr id="11" name="CaixaDeTexto 10">
          <a:hlinkClick xmlns:r="http://schemas.openxmlformats.org/officeDocument/2006/relationships" r:id="rId6"/>
          <a:extLst>
            <a:ext uri="{FF2B5EF4-FFF2-40B4-BE49-F238E27FC236}">
              <a16:creationId xmlns:a16="http://schemas.microsoft.com/office/drawing/2014/main" id="{A197DABA-5DC7-41BC-A240-4925762EF609}"/>
            </a:ext>
          </a:extLst>
        </xdr:cNvPr>
        <xdr:cNvSpPr txBox="1"/>
      </xdr:nvSpPr>
      <xdr:spPr>
        <a:xfrm>
          <a:off x="2047875" y="2343150"/>
          <a:ext cx="4762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CR1: Qualidade creditícia das exposições</a:t>
          </a:r>
        </a:p>
      </xdr:txBody>
    </xdr:sp>
    <xdr:clientData/>
  </xdr:twoCellAnchor>
  <xdr:twoCellAnchor>
    <xdr:from>
      <xdr:col>2</xdr:col>
      <xdr:colOff>0</xdr:colOff>
      <xdr:row>11</xdr:row>
      <xdr:rowOff>133350</xdr:rowOff>
    </xdr:from>
    <xdr:to>
      <xdr:col>7</xdr:col>
      <xdr:colOff>752475</xdr:colOff>
      <xdr:row>12</xdr:row>
      <xdr:rowOff>171450</xdr:rowOff>
    </xdr:to>
    <xdr:sp macro="" textlink="">
      <xdr:nvSpPr>
        <xdr:cNvPr id="12" name="CaixaDeTexto 11">
          <a:hlinkClick xmlns:r="http://schemas.openxmlformats.org/officeDocument/2006/relationships" r:id="rId7"/>
          <a:extLst>
            <a:ext uri="{FF2B5EF4-FFF2-40B4-BE49-F238E27FC236}">
              <a16:creationId xmlns:a16="http://schemas.microsoft.com/office/drawing/2014/main" id="{FF592E92-132D-43B1-BD22-5204ACA408F4}"/>
            </a:ext>
          </a:extLst>
        </xdr:cNvPr>
        <xdr:cNvSpPr txBox="1"/>
      </xdr:nvSpPr>
      <xdr:spPr>
        <a:xfrm>
          <a:off x="2047875" y="2581275"/>
          <a:ext cx="4762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CR2: Mudanças no estoque de operações em curso anormal</a:t>
          </a:r>
        </a:p>
      </xdr:txBody>
    </xdr:sp>
    <xdr:clientData/>
  </xdr:twoCellAnchor>
  <xdr:twoCellAnchor>
    <xdr:from>
      <xdr:col>2</xdr:col>
      <xdr:colOff>0</xdr:colOff>
      <xdr:row>12</xdr:row>
      <xdr:rowOff>171450</xdr:rowOff>
    </xdr:from>
    <xdr:to>
      <xdr:col>8</xdr:col>
      <xdr:colOff>638175</xdr:colOff>
      <xdr:row>13</xdr:row>
      <xdr:rowOff>209550</xdr:rowOff>
    </xdr:to>
    <xdr:sp macro="" textlink="">
      <xdr:nvSpPr>
        <xdr:cNvPr id="13" name="CaixaDeTexto 12">
          <a:hlinkClick xmlns:r="http://schemas.openxmlformats.org/officeDocument/2006/relationships" r:id="rId8"/>
          <a:extLst>
            <a:ext uri="{FF2B5EF4-FFF2-40B4-BE49-F238E27FC236}">
              <a16:creationId xmlns:a16="http://schemas.microsoft.com/office/drawing/2014/main" id="{A7A13140-3D43-4DB9-B18B-70B16D982ABB}"/>
            </a:ext>
          </a:extLst>
        </xdr:cNvPr>
        <xdr:cNvSpPr txBox="1"/>
      </xdr:nvSpPr>
      <xdr:spPr>
        <a:xfrm>
          <a:off x="2047875" y="2838450"/>
          <a:ext cx="5505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MR1: Abordagem padronizada – fatores de risco associados ao risco de mercado</a:t>
          </a:r>
        </a:p>
      </xdr:txBody>
    </xdr:sp>
    <xdr:clientData/>
  </xdr:twoCellAnchor>
  <xdr:twoCellAnchor>
    <xdr:from>
      <xdr:col>2</xdr:col>
      <xdr:colOff>0</xdr:colOff>
      <xdr:row>7</xdr:row>
      <xdr:rowOff>19049</xdr:rowOff>
    </xdr:from>
    <xdr:to>
      <xdr:col>8</xdr:col>
      <xdr:colOff>638175</xdr:colOff>
      <xdr:row>8</xdr:row>
      <xdr:rowOff>57149</xdr:rowOff>
    </xdr:to>
    <xdr:sp macro="" textlink="">
      <xdr:nvSpPr>
        <xdr:cNvPr id="14" name="CaixaDeTexto 13">
          <a:hlinkClick xmlns:r="http://schemas.openxmlformats.org/officeDocument/2006/relationships" r:id="rId9"/>
          <a:extLst>
            <a:ext uri="{FF2B5EF4-FFF2-40B4-BE49-F238E27FC236}">
              <a16:creationId xmlns:a16="http://schemas.microsoft.com/office/drawing/2014/main" id="{DA27D8D0-4C61-4FEF-A6AA-77CAA1A40FC1}"/>
            </a:ext>
          </a:extLst>
        </xdr:cNvPr>
        <xdr:cNvSpPr txBox="1"/>
      </xdr:nvSpPr>
      <xdr:spPr>
        <a:xfrm>
          <a:off x="2047875" y="1590674"/>
          <a:ext cx="5505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CCA: Principais características dos instrumentos do Patrimônio de Referência (PR)</a:t>
          </a:r>
        </a:p>
      </xdr:txBody>
    </xdr:sp>
    <xdr:clientData/>
  </xdr:twoCellAnchor>
  <xdr:twoCellAnchor>
    <xdr:from>
      <xdr:col>2</xdr:col>
      <xdr:colOff>0</xdr:colOff>
      <xdr:row>8</xdr:row>
      <xdr:rowOff>57149</xdr:rowOff>
    </xdr:from>
    <xdr:to>
      <xdr:col>8</xdr:col>
      <xdr:colOff>638175</xdr:colOff>
      <xdr:row>9</xdr:row>
      <xdr:rowOff>95249</xdr:rowOff>
    </xdr:to>
    <xdr:sp macro="" textlink="">
      <xdr:nvSpPr>
        <xdr:cNvPr id="15" name="CaixaDeTexto 14">
          <a:hlinkClick xmlns:r="http://schemas.openxmlformats.org/officeDocument/2006/relationships" r:id="rId10"/>
          <a:extLst>
            <a:ext uri="{FF2B5EF4-FFF2-40B4-BE49-F238E27FC236}">
              <a16:creationId xmlns:a16="http://schemas.microsoft.com/office/drawing/2014/main" id="{2522D2F7-59D5-44C6-8D18-57290227E03C}"/>
            </a:ext>
          </a:extLst>
        </xdr:cNvPr>
        <xdr:cNvSpPr txBox="1"/>
      </xdr:nvSpPr>
      <xdr:spPr>
        <a:xfrm>
          <a:off x="2047875" y="1847849"/>
          <a:ext cx="5505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CC1: Composição do Patrimônio de Referência (PR)</a:t>
          </a:r>
        </a:p>
      </xdr:txBody>
    </xdr:sp>
    <xdr:clientData/>
  </xdr:twoCellAnchor>
  <xdr:twoCellAnchor>
    <xdr:from>
      <xdr:col>2</xdr:col>
      <xdr:colOff>0</xdr:colOff>
      <xdr:row>9</xdr:row>
      <xdr:rowOff>76199</xdr:rowOff>
    </xdr:from>
    <xdr:to>
      <xdr:col>8</xdr:col>
      <xdr:colOff>638175</xdr:colOff>
      <xdr:row>10</xdr:row>
      <xdr:rowOff>114299</xdr:rowOff>
    </xdr:to>
    <xdr:sp macro="" textlink="">
      <xdr:nvSpPr>
        <xdr:cNvPr id="16" name="CaixaDeTexto 15">
          <a:hlinkClick xmlns:r="http://schemas.openxmlformats.org/officeDocument/2006/relationships" r:id="rId11"/>
          <a:extLst>
            <a:ext uri="{FF2B5EF4-FFF2-40B4-BE49-F238E27FC236}">
              <a16:creationId xmlns:a16="http://schemas.microsoft.com/office/drawing/2014/main" id="{4462342D-61AA-4963-9A7A-059ACC0CB8F0}"/>
            </a:ext>
          </a:extLst>
        </xdr:cNvPr>
        <xdr:cNvSpPr txBox="1"/>
      </xdr:nvSpPr>
      <xdr:spPr>
        <a:xfrm>
          <a:off x="2047875" y="2085974"/>
          <a:ext cx="5505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CC2: Conciliação do Patrimônio de Referência (PR) com o balanço patrimonial</a:t>
          </a:r>
        </a:p>
      </xdr:txBody>
    </xdr:sp>
    <xdr:clientData/>
  </xdr:twoCellAnchor>
  <xdr:twoCellAnchor>
    <xdr:from>
      <xdr:col>2</xdr:col>
      <xdr:colOff>9525</xdr:colOff>
      <xdr:row>13</xdr:row>
      <xdr:rowOff>200025</xdr:rowOff>
    </xdr:from>
    <xdr:to>
      <xdr:col>10</xdr:col>
      <xdr:colOff>209550</xdr:colOff>
      <xdr:row>15</xdr:row>
      <xdr:rowOff>19050</xdr:rowOff>
    </xdr:to>
    <xdr:sp macro="" textlink="">
      <xdr:nvSpPr>
        <xdr:cNvPr id="20" name="CaixaDeTexto 19">
          <a:hlinkClick xmlns:r="http://schemas.openxmlformats.org/officeDocument/2006/relationships" r:id="rId12"/>
          <a:extLst>
            <a:ext uri="{FF2B5EF4-FFF2-40B4-BE49-F238E27FC236}">
              <a16:creationId xmlns:a16="http://schemas.microsoft.com/office/drawing/2014/main" id="{B395FE68-DC08-4F94-8B7B-600A5321BBD2}"/>
            </a:ext>
          </a:extLst>
        </xdr:cNvPr>
        <xdr:cNvSpPr txBox="1"/>
      </xdr:nvSpPr>
      <xdr:spPr>
        <a:xfrm>
          <a:off x="2057400" y="308610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CCRA: Informações qualitativas sobre o gerenciamento do risco de crédito de contraparte (CCR)</a:t>
          </a:r>
        </a:p>
      </xdr:txBody>
    </xdr:sp>
    <xdr:clientData/>
  </xdr:twoCellAnchor>
  <xdr:twoCellAnchor>
    <xdr:from>
      <xdr:col>2</xdr:col>
      <xdr:colOff>9525</xdr:colOff>
      <xdr:row>14</xdr:row>
      <xdr:rowOff>190500</xdr:rowOff>
    </xdr:from>
    <xdr:to>
      <xdr:col>10</xdr:col>
      <xdr:colOff>209550</xdr:colOff>
      <xdr:row>16</xdr:row>
      <xdr:rowOff>9525</xdr:rowOff>
    </xdr:to>
    <xdr:sp macro="" textlink="">
      <xdr:nvSpPr>
        <xdr:cNvPr id="23" name="CaixaDeTexto 22">
          <a:hlinkClick xmlns:r="http://schemas.openxmlformats.org/officeDocument/2006/relationships" r:id="rId13"/>
          <a:extLst>
            <a:ext uri="{FF2B5EF4-FFF2-40B4-BE49-F238E27FC236}">
              <a16:creationId xmlns:a16="http://schemas.microsoft.com/office/drawing/2014/main" id="{99E630B1-83E7-449D-9BC7-21D9C852DD6C}"/>
            </a:ext>
          </a:extLst>
        </xdr:cNvPr>
        <xdr:cNvSpPr txBox="1"/>
      </xdr:nvSpPr>
      <xdr:spPr>
        <a:xfrm>
          <a:off x="2057400" y="329565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CRA:  Informações qualitativas sobre o gerenciamento do risco de crédito </a:t>
          </a:r>
        </a:p>
      </xdr:txBody>
    </xdr:sp>
    <xdr:clientData/>
  </xdr:twoCellAnchor>
  <xdr:twoCellAnchor>
    <xdr:from>
      <xdr:col>2</xdr:col>
      <xdr:colOff>9525</xdr:colOff>
      <xdr:row>16</xdr:row>
      <xdr:rowOff>19050</xdr:rowOff>
    </xdr:from>
    <xdr:to>
      <xdr:col>10</xdr:col>
      <xdr:colOff>209550</xdr:colOff>
      <xdr:row>17</xdr:row>
      <xdr:rowOff>57150</xdr:rowOff>
    </xdr:to>
    <xdr:sp macro="" textlink="">
      <xdr:nvSpPr>
        <xdr:cNvPr id="28" name="CaixaDeTexto 27">
          <a:hlinkClick xmlns:r="http://schemas.openxmlformats.org/officeDocument/2006/relationships" r:id="rId14"/>
          <a:extLst>
            <a:ext uri="{FF2B5EF4-FFF2-40B4-BE49-F238E27FC236}">
              <a16:creationId xmlns:a16="http://schemas.microsoft.com/office/drawing/2014/main" id="{D189F5ED-837D-416A-AFDA-C20994796C3B}"/>
            </a:ext>
          </a:extLst>
        </xdr:cNvPr>
        <xdr:cNvSpPr txBox="1"/>
      </xdr:nvSpPr>
      <xdr:spPr>
        <a:xfrm>
          <a:off x="2057400" y="356235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CRB: Informações adicionais sobre a qualidade creditícia das exposições </a:t>
          </a:r>
        </a:p>
      </xdr:txBody>
    </xdr:sp>
    <xdr:clientData/>
  </xdr:twoCellAnchor>
  <xdr:twoCellAnchor>
    <xdr:from>
      <xdr:col>2</xdr:col>
      <xdr:colOff>28575</xdr:colOff>
      <xdr:row>17</xdr:row>
      <xdr:rowOff>38100</xdr:rowOff>
    </xdr:from>
    <xdr:to>
      <xdr:col>10</xdr:col>
      <xdr:colOff>228600</xdr:colOff>
      <xdr:row>18</xdr:row>
      <xdr:rowOff>76200</xdr:rowOff>
    </xdr:to>
    <xdr:sp macro="" textlink="">
      <xdr:nvSpPr>
        <xdr:cNvPr id="31" name="CaixaDeTexto 30">
          <a:hlinkClick xmlns:r="http://schemas.openxmlformats.org/officeDocument/2006/relationships" r:id="rId15"/>
          <a:extLst>
            <a:ext uri="{FF2B5EF4-FFF2-40B4-BE49-F238E27FC236}">
              <a16:creationId xmlns:a16="http://schemas.microsoft.com/office/drawing/2014/main" id="{D141B18F-9374-4789-8616-19FD97C91F87}"/>
            </a:ext>
          </a:extLst>
        </xdr:cNvPr>
        <xdr:cNvSpPr txBox="1"/>
      </xdr:nvSpPr>
      <xdr:spPr>
        <a:xfrm>
          <a:off x="2076450" y="3800475"/>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IRRBBA: Informações qualitativas sobre o gerenciamento do IRRBB </a:t>
          </a:r>
        </a:p>
      </xdr:txBody>
    </xdr:sp>
    <xdr:clientData/>
  </xdr:twoCellAnchor>
  <xdr:twoCellAnchor>
    <xdr:from>
      <xdr:col>2</xdr:col>
      <xdr:colOff>38100</xdr:colOff>
      <xdr:row>19</xdr:row>
      <xdr:rowOff>66675</xdr:rowOff>
    </xdr:from>
    <xdr:to>
      <xdr:col>10</xdr:col>
      <xdr:colOff>238125</xdr:colOff>
      <xdr:row>20</xdr:row>
      <xdr:rowOff>104775</xdr:rowOff>
    </xdr:to>
    <xdr:sp macro="" textlink="">
      <xdr:nvSpPr>
        <xdr:cNvPr id="36" name="CaixaDeTexto 35">
          <a:hlinkClick xmlns:r="http://schemas.openxmlformats.org/officeDocument/2006/relationships" r:id="rId16"/>
          <a:extLst>
            <a:ext uri="{FF2B5EF4-FFF2-40B4-BE49-F238E27FC236}">
              <a16:creationId xmlns:a16="http://schemas.microsoft.com/office/drawing/2014/main" id="{DD39282A-4184-43DC-BCAD-F3B0ABA050DE}"/>
            </a:ext>
          </a:extLst>
        </xdr:cNvPr>
        <xdr:cNvSpPr txBox="1"/>
      </xdr:nvSpPr>
      <xdr:spPr>
        <a:xfrm>
          <a:off x="2085975" y="426720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LIQA: Informações qualitativas sobre o gerenciamento do risco de liquidez </a:t>
          </a:r>
        </a:p>
      </xdr:txBody>
    </xdr:sp>
    <xdr:clientData/>
  </xdr:twoCellAnchor>
  <xdr:twoCellAnchor>
    <xdr:from>
      <xdr:col>2</xdr:col>
      <xdr:colOff>38100</xdr:colOff>
      <xdr:row>20</xdr:row>
      <xdr:rowOff>95250</xdr:rowOff>
    </xdr:from>
    <xdr:to>
      <xdr:col>10</xdr:col>
      <xdr:colOff>238125</xdr:colOff>
      <xdr:row>21</xdr:row>
      <xdr:rowOff>133350</xdr:rowOff>
    </xdr:to>
    <xdr:sp macro="" textlink="">
      <xdr:nvSpPr>
        <xdr:cNvPr id="37" name="CaixaDeTexto 36">
          <a:hlinkClick xmlns:r="http://schemas.openxmlformats.org/officeDocument/2006/relationships" r:id="rId17"/>
          <a:extLst>
            <a:ext uri="{FF2B5EF4-FFF2-40B4-BE49-F238E27FC236}">
              <a16:creationId xmlns:a16="http://schemas.microsoft.com/office/drawing/2014/main" id="{98A46565-5028-40A5-B464-B1B1EEA8B85D}"/>
            </a:ext>
          </a:extLst>
        </xdr:cNvPr>
        <xdr:cNvSpPr txBox="1"/>
      </xdr:nvSpPr>
      <xdr:spPr>
        <a:xfrm>
          <a:off x="2085975" y="451485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MRA: Informações qualitativas sobre o gerenciamento do risco de mercado  </a:t>
          </a:r>
        </a:p>
      </xdr:txBody>
    </xdr:sp>
    <xdr:clientData/>
  </xdr:twoCellAnchor>
  <xdr:twoCellAnchor>
    <xdr:from>
      <xdr:col>2</xdr:col>
      <xdr:colOff>38100</xdr:colOff>
      <xdr:row>21</xdr:row>
      <xdr:rowOff>104775</xdr:rowOff>
    </xdr:from>
    <xdr:to>
      <xdr:col>7</xdr:col>
      <xdr:colOff>790575</xdr:colOff>
      <xdr:row>22</xdr:row>
      <xdr:rowOff>142875</xdr:rowOff>
    </xdr:to>
    <xdr:sp macro="" textlink="">
      <xdr:nvSpPr>
        <xdr:cNvPr id="38" name="CaixaDeTexto 37">
          <a:hlinkClick xmlns:r="http://schemas.openxmlformats.org/officeDocument/2006/relationships" r:id="rId18"/>
          <a:extLst>
            <a:ext uri="{FF2B5EF4-FFF2-40B4-BE49-F238E27FC236}">
              <a16:creationId xmlns:a16="http://schemas.microsoft.com/office/drawing/2014/main" id="{9676BFFD-9A00-45C5-A541-D6EF4B977685}"/>
            </a:ext>
          </a:extLst>
        </xdr:cNvPr>
        <xdr:cNvSpPr txBox="1"/>
      </xdr:nvSpPr>
      <xdr:spPr>
        <a:xfrm>
          <a:off x="2085975" y="4743450"/>
          <a:ext cx="4762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OVA: Visão geral do gerenciamento de riscos da instituição</a:t>
          </a:r>
        </a:p>
      </xdr:txBody>
    </xdr:sp>
    <xdr:clientData/>
  </xdr:twoCellAnchor>
  <xdr:twoCellAnchor>
    <xdr:from>
      <xdr:col>2</xdr:col>
      <xdr:colOff>38100</xdr:colOff>
      <xdr:row>18</xdr:row>
      <xdr:rowOff>57150</xdr:rowOff>
    </xdr:from>
    <xdr:to>
      <xdr:col>10</xdr:col>
      <xdr:colOff>238125</xdr:colOff>
      <xdr:row>19</xdr:row>
      <xdr:rowOff>95250</xdr:rowOff>
    </xdr:to>
    <xdr:sp macro="" textlink="">
      <xdr:nvSpPr>
        <xdr:cNvPr id="21" name="CaixaDeTexto 20">
          <a:hlinkClick xmlns:r="http://schemas.openxmlformats.org/officeDocument/2006/relationships" r:id="rId19"/>
          <a:extLst>
            <a:ext uri="{FF2B5EF4-FFF2-40B4-BE49-F238E27FC236}">
              <a16:creationId xmlns:a16="http://schemas.microsoft.com/office/drawing/2014/main" id="{32702938-2E20-4A51-A934-E7D20D6837FF}"/>
            </a:ext>
          </a:extLst>
        </xdr:cNvPr>
        <xdr:cNvSpPr txBox="1"/>
      </xdr:nvSpPr>
      <xdr:spPr>
        <a:xfrm>
          <a:off x="2085975" y="4038600"/>
          <a:ext cx="6591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a:solidFill>
                <a:schemeClr val="bg1"/>
              </a:solidFill>
              <a:effectLst/>
              <a:latin typeface="+mn-lt"/>
              <a:ea typeface="+mn-ea"/>
              <a:cs typeface="+mn-cs"/>
            </a:rPr>
            <a:t>•</a:t>
          </a:r>
          <a:r>
            <a:rPr lang="pt-BR" u="none">
              <a:solidFill>
                <a:schemeClr val="bg1"/>
              </a:solidFill>
            </a:rPr>
            <a:t> </a:t>
          </a:r>
          <a:r>
            <a:rPr lang="pt-BR" u="none" baseline="0">
              <a:solidFill>
                <a:schemeClr val="bg1"/>
              </a:solidFill>
            </a:rPr>
            <a:t> </a:t>
          </a:r>
          <a:r>
            <a:rPr lang="pt-BR" b="1" u="none" baseline="0">
              <a:solidFill>
                <a:schemeClr val="bg1"/>
              </a:solidFill>
            </a:rPr>
            <a:t>Tabela IRRBB1: Informações quantitativas sobre o IRRBB</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77CB8993-9B6E-408C-BF8B-92CA30108A4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073DDE77-C4C2-4D48-A91A-DBF54873BEE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1955165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5ADF6CB8-E862-4DF2-99BF-443842FA495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591502</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5E1A40E5-799D-4B98-903B-F1F3BFF8311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591502</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B89582EC-F5A1-4587-9525-03CEAB6B2F3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5052" cy="345123"/>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591502</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986C9559-3703-4D14-86B4-8301499EEAF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5052" cy="345123"/>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8FDC3668-7E3C-486A-ADD3-A2BEE6C9AFA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5052" cy="345123"/>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4957073B-97C5-4504-A340-55B6263D02E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1234440</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0FE38D93-630E-457A-BCA8-D63BF39E22C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F6288879-9C1C-4D4E-AC68-1B19C7E7F5F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xdr:colOff>
      <xdr:row>1</xdr:row>
      <xdr:rowOff>35718</xdr:rowOff>
    </xdr:from>
    <xdr:to>
      <xdr:col>2</xdr:col>
      <xdr:colOff>1805939</xdr:colOff>
      <xdr:row>3</xdr:row>
      <xdr:rowOff>4603</xdr:rowOff>
    </xdr:to>
    <xdr:pic>
      <xdr:nvPicPr>
        <xdr:cNvPr id="5" name="Imagem 4">
          <a:hlinkClick xmlns:r="http://schemas.openxmlformats.org/officeDocument/2006/relationships" r:id="rId1"/>
          <a:extLst>
            <a:ext uri="{FF2B5EF4-FFF2-40B4-BE49-F238E27FC236}">
              <a16:creationId xmlns:a16="http://schemas.microsoft.com/office/drawing/2014/main" id="{33902B16-9CFB-48F2-A3A0-4A9B107DB4F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 y="35718"/>
          <a:ext cx="2329815" cy="34988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D193B826-76EB-4568-AA11-CA654F5BF72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2055971</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05BE5CD6-C39F-4438-BC5D-AD1B5FA37A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29815" cy="345123"/>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2055971</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6D5C501F-58E6-4E4E-8DBB-77BAE21BE3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32196" cy="345123"/>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2055971</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A4DB2993-4BC5-4BA7-A4D5-AB8E2F6A3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5"/>
          <a:ext cx="2332196" cy="345123"/>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23812</xdr:colOff>
      <xdr:row>1</xdr:row>
      <xdr:rowOff>35718</xdr:rowOff>
    </xdr:from>
    <xdr:to>
      <xdr:col>2</xdr:col>
      <xdr:colOff>1805939</xdr:colOff>
      <xdr:row>3</xdr:row>
      <xdr:rowOff>4603</xdr:rowOff>
    </xdr:to>
    <xdr:pic>
      <xdr:nvPicPr>
        <xdr:cNvPr id="2" name="Imagem 1">
          <a:hlinkClick xmlns:r="http://schemas.openxmlformats.org/officeDocument/2006/relationships" r:id="rId1"/>
          <a:extLst>
            <a:ext uri="{FF2B5EF4-FFF2-40B4-BE49-F238E27FC236}">
              <a16:creationId xmlns:a16="http://schemas.microsoft.com/office/drawing/2014/main" id="{F21F219B-8744-4499-B057-E953198DC4F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 y="102393"/>
          <a:ext cx="2325052" cy="34988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23812</xdr:colOff>
      <xdr:row>1</xdr:row>
      <xdr:rowOff>35718</xdr:rowOff>
    </xdr:from>
    <xdr:to>
      <xdr:col>2</xdr:col>
      <xdr:colOff>1805939</xdr:colOff>
      <xdr:row>3</xdr:row>
      <xdr:rowOff>4603</xdr:rowOff>
    </xdr:to>
    <xdr:pic>
      <xdr:nvPicPr>
        <xdr:cNvPr id="2" name="Imagem 1">
          <a:hlinkClick xmlns:r="http://schemas.openxmlformats.org/officeDocument/2006/relationships" r:id="rId1"/>
          <a:extLst>
            <a:ext uri="{FF2B5EF4-FFF2-40B4-BE49-F238E27FC236}">
              <a16:creationId xmlns:a16="http://schemas.microsoft.com/office/drawing/2014/main" id="{15EF9891-CD73-4492-9FA5-3A67020A2FB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 y="102393"/>
          <a:ext cx="2325052" cy="3498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1</xdr:row>
      <xdr:rowOff>0</xdr:rowOff>
    </xdr:from>
    <xdr:to>
      <xdr:col>2</xdr:col>
      <xdr:colOff>2520315</xdr:colOff>
      <xdr:row>2</xdr:row>
      <xdr:rowOff>171292</xdr:rowOff>
    </xdr:to>
    <xdr:pic>
      <xdr:nvPicPr>
        <xdr:cNvPr id="3" name="Imagem 2">
          <a:hlinkClick xmlns:r="http://schemas.openxmlformats.org/officeDocument/2006/relationships" r:id="rId1"/>
          <a:extLst>
            <a:ext uri="{FF2B5EF4-FFF2-40B4-BE49-F238E27FC236}">
              <a16:creationId xmlns:a16="http://schemas.microsoft.com/office/drawing/2014/main" id="{4FF4BE9E-A2F0-4B38-B58C-343A8FC086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0"/>
          <a:ext cx="2329815" cy="3498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1948815</xdr:colOff>
      <xdr:row>2</xdr:row>
      <xdr:rowOff>135573</xdr:rowOff>
    </xdr:to>
    <xdr:pic>
      <xdr:nvPicPr>
        <xdr:cNvPr id="5" name="Imagem 4">
          <a:hlinkClick xmlns:r="http://schemas.openxmlformats.org/officeDocument/2006/relationships" r:id="rId1"/>
          <a:extLst>
            <a:ext uri="{FF2B5EF4-FFF2-40B4-BE49-F238E27FC236}">
              <a16:creationId xmlns:a16="http://schemas.microsoft.com/office/drawing/2014/main" id="{239575F9-71D2-435F-8617-24B62D3D8D5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0"/>
          <a:ext cx="2329815" cy="3498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2139315</xdr:colOff>
      <xdr:row>2</xdr:row>
      <xdr:rowOff>135573</xdr:rowOff>
    </xdr:to>
    <xdr:pic>
      <xdr:nvPicPr>
        <xdr:cNvPr id="3" name="Imagem 2">
          <a:hlinkClick xmlns:r="http://schemas.openxmlformats.org/officeDocument/2006/relationships" r:id="rId1"/>
          <a:extLst>
            <a:ext uri="{FF2B5EF4-FFF2-40B4-BE49-F238E27FC236}">
              <a16:creationId xmlns:a16="http://schemas.microsoft.com/office/drawing/2014/main" id="{0F3220DF-3621-4C55-9D23-25B924FAD5B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3" y="0"/>
          <a:ext cx="2329815" cy="3498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2151221</xdr:colOff>
      <xdr:row>2</xdr:row>
      <xdr:rowOff>135573</xdr:rowOff>
    </xdr:to>
    <xdr:pic>
      <xdr:nvPicPr>
        <xdr:cNvPr id="2" name="Imagem 1">
          <a:hlinkClick xmlns:r="http://schemas.openxmlformats.org/officeDocument/2006/relationships" r:id="rId1"/>
          <a:extLst>
            <a:ext uri="{FF2B5EF4-FFF2-40B4-BE49-F238E27FC236}">
              <a16:creationId xmlns:a16="http://schemas.microsoft.com/office/drawing/2014/main" id="{6061F6AE-C29E-43C8-B3D4-2C54B938C75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594" y="0"/>
          <a:ext cx="2329815" cy="34988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107156</xdr:colOff>
      <xdr:row>0</xdr:row>
      <xdr:rowOff>119062</xdr:rowOff>
    </xdr:from>
    <xdr:to>
      <xdr:col>1</xdr:col>
      <xdr:colOff>2436971</xdr:colOff>
      <xdr:row>2</xdr:row>
      <xdr:rowOff>87947</xdr:rowOff>
    </xdr:to>
    <xdr:pic>
      <xdr:nvPicPr>
        <xdr:cNvPr id="3" name="Imagem 2">
          <a:hlinkClick xmlns:r="http://schemas.openxmlformats.org/officeDocument/2006/relationships" r:id="rId1"/>
          <a:extLst>
            <a:ext uri="{FF2B5EF4-FFF2-40B4-BE49-F238E27FC236}">
              <a16:creationId xmlns:a16="http://schemas.microsoft.com/office/drawing/2014/main" id="{CE142C73-1017-4152-A18D-440D7B4D842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19062"/>
          <a:ext cx="2329815" cy="3498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76200</xdr:rowOff>
    </xdr:from>
    <xdr:to>
      <xdr:col>1</xdr:col>
      <xdr:colOff>2158365</xdr:colOff>
      <xdr:row>2</xdr:row>
      <xdr:rowOff>45085</xdr:rowOff>
    </xdr:to>
    <xdr:pic>
      <xdr:nvPicPr>
        <xdr:cNvPr id="3" name="Imagem 2">
          <a:hlinkClick xmlns:r="http://schemas.openxmlformats.org/officeDocument/2006/relationships" r:id="rId1"/>
          <a:extLst>
            <a:ext uri="{FF2B5EF4-FFF2-40B4-BE49-F238E27FC236}">
              <a16:creationId xmlns:a16="http://schemas.microsoft.com/office/drawing/2014/main" id="{227AA9CE-E03C-4A11-A2C1-19EB29FCFA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76200"/>
          <a:ext cx="2329815" cy="3498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2325053</xdr:colOff>
      <xdr:row>2</xdr:row>
      <xdr:rowOff>159385</xdr:rowOff>
    </xdr:to>
    <xdr:pic>
      <xdr:nvPicPr>
        <xdr:cNvPr id="2" name="Imagem 1">
          <a:hlinkClick xmlns:r="http://schemas.openxmlformats.org/officeDocument/2006/relationships" r:id="rId1"/>
          <a:extLst>
            <a:ext uri="{FF2B5EF4-FFF2-40B4-BE49-F238E27FC236}">
              <a16:creationId xmlns:a16="http://schemas.microsoft.com/office/drawing/2014/main" id="{3740CA55-6E0C-47FB-A3FE-19F1CBE7BB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325053" cy="3498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F544183\LOCALS~1\Temp\notes2C87F0\Stress_CV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aRCalc3_4\ESCENARIOS\ScenarioReport2es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Riscos_Mercado\Demandas\IFRS\CVM\CVM_Sensibilidade_201003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lat&#243;rios%20Mensais\Pilar%20III\2019\Circular3678_Cap8_201909_v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uarios\Paulo\JAYjul_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mamms1.bsch/Aire/StressTest/Scenario%20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Pban"/>
      <sheetName val="Resumo"/>
      <sheetName val="Sensibilidades"/>
      <sheetName val="aux"/>
    </sheetNames>
    <sheetDataSet>
      <sheetData sheetId="0"/>
      <sheetData sheetId="1">
        <row r="4">
          <cell r="H4" t="str">
            <v>31/12/2008</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Scenarios"/>
      <sheetName val="Sens_BySce"/>
      <sheetName val="Constants"/>
      <sheetName val="Portfolio"/>
    </sheetNames>
    <sheetDataSet>
      <sheetData sheetId="0" refreshError="1"/>
      <sheetData sheetId="1" refreshError="1"/>
      <sheetData sheetId="2" refreshError="1"/>
      <sheetData sheetId="3" refreshError="1">
        <row r="6">
          <cell r="F6">
            <v>1000000</v>
          </cell>
        </row>
        <row r="9">
          <cell r="E9" t="str">
            <v>FX HEDGE</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ss CVM"/>
      <sheetName val="Informe USD"/>
      <sheetName val="Informe BRL"/>
      <sheetName val="Report NE44"/>
    </sheetNames>
    <sheetDataSet>
      <sheetData sheetId="0">
        <row r="3">
          <cell r="K3">
            <v>1.7809999999999999</v>
          </cell>
        </row>
        <row r="4">
          <cell r="K4">
            <v>126088700</v>
          </cell>
        </row>
        <row r="5">
          <cell r="K5">
            <v>124983600</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Art. 12"/>
      <sheetName val="Art. 15"/>
      <sheetName val="Pivot_Main"/>
      <sheetName val="Pivot_FX"/>
      <sheetName val="Pivot_EQ"/>
      <sheetName val="Pivot_IR"/>
      <sheetName val="Pivot_comm"/>
      <sheetName val="BASE_VaRSEC"/>
      <sheetName val="Cash_Flow"/>
      <sheetName val="Commodities"/>
      <sheetName val="Sensibilidade_FX"/>
      <sheetName val="Sensibilidade_EQ"/>
      <sheetName val="Sens_Curves"/>
      <sheetName val="Cadastros"/>
    </sheetNames>
    <sheetDataSet>
      <sheetData sheetId="0">
        <row r="8">
          <cell r="C8">
            <v>4.149</v>
          </cell>
        </row>
      </sheetData>
      <sheetData sheetId="1"/>
      <sheetData sheetId="2"/>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ja externa"/>
      <sheetName val="Estimaciones macroeconomicas"/>
      <sheetName val="Vencto Pas ext"/>
      <sheetName val="Bals de las actividades"/>
      <sheetName val="Opcionalidades"/>
      <sheetName val="CONTROL"/>
      <sheetName val="Vencimiento de titulos"/>
      <sheetName val="LiqEstr"/>
      <sheetName val="Otros Activos - Pasivos"/>
      <sheetName val="Liq"/>
      <sheetName val="GAP OFF BAL"/>
      <sheetName val="Graficos Gap"/>
    </sheetNames>
    <sheetDataSet>
      <sheetData sheetId="0" refreshError="1"/>
      <sheetData sheetId="1" refreshError="1"/>
      <sheetData sheetId="2" refreshError="1"/>
      <sheetData sheetId="3" refreshError="1"/>
      <sheetData sheetId="4" refreshError="1"/>
      <sheetData sheetId="5" refreshError="1">
        <row r="3">
          <cell r="D3">
            <v>3.0270000000000001</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Scenarios"/>
      <sheetName val="Sens_BySce"/>
      <sheetName val="Constants"/>
      <sheetName val="Portfolio"/>
    </sheetNames>
    <sheetDataSet>
      <sheetData sheetId="0"/>
      <sheetData sheetId="1"/>
      <sheetData sheetId="2"/>
      <sheetData sheetId="3">
        <row r="6">
          <cell r="F6">
            <v>1000000</v>
          </cell>
        </row>
      </sheetData>
      <sheetData sheetId="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3:W22"/>
  <sheetViews>
    <sheetView showGridLines="0" workbookViewId="0">
      <selection activeCell="T17" sqref="T17"/>
    </sheetView>
  </sheetViews>
  <sheetFormatPr defaultRowHeight="17.25" customHeight="1" x14ac:dyDescent="0.45"/>
  <cols>
    <col min="1" max="1" width="24.81640625" style="1" customWidth="1"/>
    <col min="2" max="2" width="5.81640625" style="1" customWidth="1"/>
    <col min="3" max="3" width="8.7265625" style="1"/>
    <col min="4" max="9" width="12.81640625" style="1" customWidth="1"/>
    <col min="10" max="15" width="10" style="1" customWidth="1"/>
    <col min="16" max="23" width="8.7265625" style="1"/>
  </cols>
  <sheetData>
    <row r="3" spans="2:13" ht="17.25" customHeight="1" x14ac:dyDescent="0.45">
      <c r="B3" s="2"/>
      <c r="C3" s="3"/>
      <c r="D3" s="3"/>
      <c r="E3" s="3"/>
      <c r="F3" s="4"/>
      <c r="G3" s="4"/>
      <c r="H3" s="4"/>
      <c r="I3" s="4"/>
      <c r="J3" s="4"/>
      <c r="K3" s="4"/>
      <c r="L3" s="4"/>
      <c r="M3" s="4"/>
    </row>
    <row r="4" spans="2:13" ht="17.25" customHeight="1" x14ac:dyDescent="0.45">
      <c r="B4" s="2"/>
      <c r="C4" s="3"/>
      <c r="D4" s="3"/>
      <c r="E4" s="3"/>
      <c r="F4" s="4"/>
      <c r="G4" s="4"/>
      <c r="H4" s="4"/>
      <c r="I4" s="4"/>
      <c r="J4" s="4"/>
      <c r="K4" s="4"/>
      <c r="L4" s="4"/>
      <c r="M4" s="4"/>
    </row>
    <row r="5" spans="2:13" ht="17.25" customHeight="1" x14ac:dyDescent="0.45">
      <c r="B5" s="2"/>
      <c r="C5" s="3"/>
      <c r="D5" s="3"/>
      <c r="E5" s="3"/>
      <c r="F5" s="4"/>
      <c r="G5" s="4"/>
      <c r="H5" s="4"/>
      <c r="I5" s="4"/>
      <c r="J5" s="4"/>
      <c r="K5" s="4"/>
      <c r="L5" s="4"/>
      <c r="M5" s="4"/>
    </row>
    <row r="6" spans="2:13" ht="20.25" customHeight="1" x14ac:dyDescent="0.45">
      <c r="B6" s="2"/>
      <c r="C6" s="3"/>
      <c r="D6" s="3"/>
      <c r="E6" s="3"/>
      <c r="F6" s="4"/>
      <c r="G6" s="4"/>
      <c r="H6" s="4"/>
      <c r="I6" s="4"/>
      <c r="J6" s="4"/>
      <c r="K6" s="4"/>
      <c r="L6" s="4"/>
      <c r="M6" s="4"/>
    </row>
    <row r="7" spans="2:13" ht="17.25" customHeight="1" x14ac:dyDescent="0.45">
      <c r="B7" s="2"/>
      <c r="C7" s="3"/>
      <c r="D7" s="3"/>
      <c r="E7" s="3"/>
      <c r="F7" s="4"/>
      <c r="G7" s="4"/>
      <c r="H7" s="4"/>
      <c r="I7" s="4"/>
      <c r="J7" s="4"/>
      <c r="K7" s="4"/>
      <c r="L7" s="4"/>
      <c r="M7" s="4"/>
    </row>
    <row r="8" spans="2:13" ht="17.25" customHeight="1" x14ac:dyDescent="0.45">
      <c r="B8" s="2"/>
      <c r="C8" s="3"/>
      <c r="D8" s="3"/>
      <c r="E8" s="3"/>
      <c r="F8" s="4"/>
      <c r="G8" s="4"/>
      <c r="H8" s="4"/>
      <c r="I8" s="4"/>
      <c r="J8" s="4"/>
      <c r="K8" s="4"/>
      <c r="L8" s="4"/>
      <c r="M8" s="4"/>
    </row>
    <row r="9" spans="2:13" ht="17.25" customHeight="1" x14ac:dyDescent="0.45">
      <c r="B9" s="2"/>
      <c r="C9" s="3"/>
      <c r="D9" s="3"/>
      <c r="E9" s="3"/>
      <c r="F9" s="4"/>
      <c r="G9" s="4"/>
      <c r="H9" s="4"/>
      <c r="I9" s="4"/>
      <c r="J9" s="4"/>
      <c r="K9" s="4"/>
      <c r="L9" s="4"/>
      <c r="M9" s="4"/>
    </row>
    <row r="10" spans="2:13" ht="17.25" customHeight="1" x14ac:dyDescent="0.45">
      <c r="B10" s="2"/>
      <c r="C10" s="3"/>
      <c r="D10" s="3"/>
      <c r="E10" s="3"/>
      <c r="F10" s="4"/>
      <c r="G10" s="4"/>
      <c r="H10" s="4"/>
      <c r="I10" s="4"/>
      <c r="J10" s="4"/>
      <c r="K10" s="4"/>
      <c r="L10" s="4"/>
      <c r="M10" s="4"/>
    </row>
    <row r="11" spans="2:13" ht="17.25" customHeight="1" x14ac:dyDescent="0.45">
      <c r="B11" s="2"/>
      <c r="C11" s="3"/>
      <c r="D11" s="3"/>
      <c r="E11" s="3"/>
      <c r="F11" s="4"/>
      <c r="G11" s="4"/>
      <c r="H11" s="4"/>
      <c r="I11" s="4"/>
      <c r="J11" s="4"/>
      <c r="K11" s="4"/>
      <c r="L11" s="4"/>
      <c r="M11" s="4"/>
    </row>
    <row r="12" spans="2:13" ht="17.25" customHeight="1" x14ac:dyDescent="0.45">
      <c r="B12" s="2"/>
      <c r="C12" s="3"/>
      <c r="D12" s="3"/>
      <c r="E12" s="3"/>
      <c r="F12" s="4"/>
      <c r="G12" s="4"/>
      <c r="H12" s="4"/>
      <c r="I12" s="4"/>
      <c r="J12" s="4"/>
      <c r="K12" s="4"/>
      <c r="L12" s="4"/>
      <c r="M12" s="4"/>
    </row>
    <row r="13" spans="2:13" ht="17.25" customHeight="1" x14ac:dyDescent="0.45">
      <c r="B13" s="2"/>
      <c r="C13" s="3"/>
      <c r="D13" s="3"/>
      <c r="E13" s="3"/>
      <c r="F13" s="4"/>
      <c r="G13" s="4"/>
      <c r="H13" s="4"/>
      <c r="I13" s="4"/>
      <c r="J13" s="4"/>
      <c r="K13" s="4"/>
      <c r="L13" s="4"/>
      <c r="M13" s="4"/>
    </row>
    <row r="14" spans="2:13" ht="17.25" customHeight="1" x14ac:dyDescent="0.45">
      <c r="B14" s="2"/>
      <c r="C14" s="3"/>
      <c r="D14" s="3"/>
      <c r="E14" s="3"/>
      <c r="F14" s="4"/>
      <c r="G14" s="4"/>
      <c r="H14" s="4"/>
      <c r="I14" s="4"/>
      <c r="J14" s="4"/>
      <c r="K14" s="4"/>
      <c r="L14" s="4"/>
      <c r="M14" s="4"/>
    </row>
    <row r="15" spans="2:13" ht="17.25" customHeight="1" x14ac:dyDescent="0.45">
      <c r="B15" s="2"/>
      <c r="C15" s="3"/>
      <c r="D15" s="3"/>
      <c r="E15" s="3"/>
      <c r="F15" s="4"/>
      <c r="G15" s="4"/>
      <c r="H15" s="4"/>
      <c r="I15" s="4"/>
      <c r="J15" s="4"/>
      <c r="K15" s="4"/>
      <c r="L15" s="4"/>
      <c r="M15" s="4"/>
    </row>
    <row r="16" spans="2:13" ht="17.25" customHeight="1" x14ac:dyDescent="0.45">
      <c r="B16" s="2"/>
      <c r="C16" s="3"/>
      <c r="D16" s="3"/>
      <c r="E16" s="3"/>
      <c r="F16" s="4"/>
      <c r="G16" s="4"/>
      <c r="H16" s="4"/>
      <c r="I16" s="4"/>
      <c r="J16" s="4"/>
      <c r="K16" s="4"/>
      <c r="L16" s="4"/>
      <c r="M16" s="4"/>
    </row>
    <row r="17" spans="2:13" ht="17.25" customHeight="1" x14ac:dyDescent="0.45">
      <c r="B17" s="2"/>
      <c r="C17" s="3"/>
      <c r="D17" s="3"/>
      <c r="E17" s="3"/>
      <c r="F17" s="4"/>
      <c r="G17" s="4"/>
      <c r="H17" s="4"/>
      <c r="I17" s="4"/>
      <c r="J17" s="4"/>
      <c r="K17" s="4"/>
      <c r="L17" s="4"/>
      <c r="M17" s="4"/>
    </row>
    <row r="18" spans="2:13" ht="17.25" customHeight="1" x14ac:dyDescent="0.45">
      <c r="B18" s="2"/>
      <c r="C18" s="3"/>
      <c r="D18" s="3"/>
      <c r="E18" s="3"/>
      <c r="F18" s="4"/>
      <c r="G18" s="4"/>
      <c r="H18" s="4"/>
      <c r="I18" s="4"/>
      <c r="J18" s="4"/>
      <c r="K18" s="4"/>
      <c r="L18" s="4"/>
      <c r="M18" s="4"/>
    </row>
    <row r="19" spans="2:13" ht="17.25" customHeight="1" x14ac:dyDescent="0.45">
      <c r="B19" s="2"/>
      <c r="C19" s="3"/>
      <c r="D19" s="3"/>
      <c r="E19" s="3"/>
      <c r="F19" s="4"/>
      <c r="G19" s="4"/>
      <c r="H19" s="4"/>
      <c r="I19" s="4"/>
      <c r="J19" s="4"/>
      <c r="K19" s="4"/>
      <c r="L19" s="4"/>
      <c r="M19" s="4"/>
    </row>
    <row r="20" spans="2:13" ht="17.25" customHeight="1" x14ac:dyDescent="0.45">
      <c r="B20" s="2"/>
      <c r="C20" s="3"/>
      <c r="D20" s="3"/>
      <c r="E20" s="3"/>
      <c r="F20" s="4"/>
      <c r="G20" s="4"/>
      <c r="H20" s="4"/>
      <c r="I20" s="4"/>
      <c r="J20" s="4"/>
      <c r="K20" s="4"/>
      <c r="L20" s="4"/>
      <c r="M20" s="4"/>
    </row>
    <row r="21" spans="2:13" ht="17.25" customHeight="1" x14ac:dyDescent="0.45">
      <c r="B21" s="2"/>
      <c r="C21" s="3"/>
      <c r="D21" s="3"/>
      <c r="E21" s="3"/>
      <c r="F21" s="4"/>
      <c r="G21" s="4"/>
      <c r="H21" s="4"/>
      <c r="I21" s="4"/>
      <c r="J21" s="4"/>
      <c r="K21" s="4"/>
      <c r="L21" s="4"/>
      <c r="M21" s="4"/>
    </row>
    <row r="22" spans="2:13" ht="17.25" customHeight="1" x14ac:dyDescent="0.45">
      <c r="B22" s="2"/>
      <c r="C22" s="3"/>
      <c r="D22" s="3"/>
      <c r="E22" s="3"/>
      <c r="F22" s="4"/>
      <c r="G22" s="4"/>
      <c r="H22" s="4"/>
      <c r="I22" s="4"/>
      <c r="J22" s="4"/>
      <c r="K22" s="4"/>
      <c r="L22" s="4"/>
      <c r="M22" s="4"/>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D11"/>
  <sheetViews>
    <sheetView showGridLines="0" zoomScale="80" zoomScaleNormal="80" workbookViewId="0"/>
  </sheetViews>
  <sheetFormatPr defaultRowHeight="16.5" x14ac:dyDescent="0.45"/>
  <cols>
    <col min="1" max="1" width="2.81640625" style="62" customWidth="1"/>
    <col min="2" max="2" width="5.7265625" style="105" customWidth="1"/>
    <col min="3" max="3" width="77.81640625" style="62" customWidth="1"/>
    <col min="4" max="4" width="171.453125"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344</v>
      </c>
    </row>
    <row r="6" spans="1:4" x14ac:dyDescent="0.45">
      <c r="B6" s="51"/>
      <c r="C6" s="85" t="s">
        <v>345</v>
      </c>
    </row>
    <row r="7" spans="1:4" x14ac:dyDescent="0.45">
      <c r="A7" s="86"/>
      <c r="B7" s="87"/>
      <c r="C7" s="88"/>
      <c r="D7" s="88"/>
    </row>
    <row r="8" spans="1:4" ht="44.5" x14ac:dyDescent="0.45">
      <c r="C8" s="204" t="s">
        <v>346</v>
      </c>
      <c r="D8" s="206" t="s">
        <v>350</v>
      </c>
    </row>
    <row r="9" spans="1:4" ht="69.75" customHeight="1" x14ac:dyDescent="0.45">
      <c r="C9" s="205" t="s">
        <v>347</v>
      </c>
      <c r="D9" s="205" t="s">
        <v>522</v>
      </c>
    </row>
    <row r="10" spans="1:4" ht="303.75" customHeight="1" x14ac:dyDescent="0.45">
      <c r="C10" s="205" t="s">
        <v>348</v>
      </c>
      <c r="D10" s="205" t="s">
        <v>351</v>
      </c>
    </row>
    <row r="11" spans="1:4" ht="29" x14ac:dyDescent="0.45">
      <c r="C11" s="205" t="s">
        <v>349</v>
      </c>
      <c r="D11" s="205" t="s">
        <v>352</v>
      </c>
    </row>
  </sheetData>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D14"/>
  <sheetViews>
    <sheetView showGridLines="0" zoomScale="80" zoomScaleNormal="80" workbookViewId="0"/>
  </sheetViews>
  <sheetFormatPr defaultRowHeight="16.5" x14ac:dyDescent="0.45"/>
  <cols>
    <col min="1" max="1" width="2.81640625" style="62" customWidth="1"/>
    <col min="2" max="2" width="5.7265625" style="105" customWidth="1"/>
    <col min="3" max="3" width="66.26953125" style="62" customWidth="1"/>
    <col min="4" max="4" width="123.1796875"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353</v>
      </c>
    </row>
    <row r="6" spans="1:4" x14ac:dyDescent="0.45">
      <c r="B6" s="51"/>
      <c r="C6" s="85" t="s">
        <v>345</v>
      </c>
    </row>
    <row r="7" spans="1:4" x14ac:dyDescent="0.45">
      <c r="A7" s="86"/>
      <c r="B7" s="87"/>
      <c r="C7" s="88"/>
      <c r="D7" s="88"/>
    </row>
    <row r="8" spans="1:4" ht="65.25" customHeight="1" x14ac:dyDescent="0.45">
      <c r="C8" s="204" t="s">
        <v>354</v>
      </c>
      <c r="D8" s="206" t="s">
        <v>350</v>
      </c>
    </row>
    <row r="9" spans="1:4" ht="171.75" customHeight="1" x14ac:dyDescent="0.45">
      <c r="C9" s="205" t="s">
        <v>355</v>
      </c>
      <c r="D9" s="205" t="s">
        <v>360</v>
      </c>
    </row>
    <row r="10" spans="1:4" ht="305.25" customHeight="1" x14ac:dyDescent="0.45">
      <c r="C10" s="205" t="s">
        <v>356</v>
      </c>
      <c r="D10" s="205" t="s">
        <v>361</v>
      </c>
    </row>
    <row r="11" spans="1:4" ht="108.75" customHeight="1" x14ac:dyDescent="0.45">
      <c r="C11" s="205" t="s">
        <v>357</v>
      </c>
      <c r="D11" s="205" t="s">
        <v>362</v>
      </c>
    </row>
    <row r="12" spans="1:4" ht="240.75" customHeight="1" x14ac:dyDescent="0.45">
      <c r="C12" s="205" t="s">
        <v>358</v>
      </c>
      <c r="D12" s="205" t="s">
        <v>363</v>
      </c>
    </row>
    <row r="13" spans="1:4" ht="138" customHeight="1" x14ac:dyDescent="0.45">
      <c r="C13" s="205" t="s">
        <v>359</v>
      </c>
      <c r="D13" s="205" t="s">
        <v>471</v>
      </c>
    </row>
    <row r="14" spans="1:4" x14ac:dyDescent="0.45">
      <c r="C14" s="207"/>
    </row>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J35"/>
  <sheetViews>
    <sheetView showGridLines="0" tabSelected="1" topLeftCell="D4" zoomScale="80" zoomScaleNormal="80" workbookViewId="0">
      <selection activeCell="G33" sqref="G33"/>
    </sheetView>
  </sheetViews>
  <sheetFormatPr defaultRowHeight="16.5" x14ac:dyDescent="0.45"/>
  <cols>
    <col min="1" max="1" width="2.81640625" style="62" customWidth="1"/>
    <col min="2" max="2" width="5.7265625" style="105" customWidth="1"/>
    <col min="3" max="3" width="50" style="62" customWidth="1"/>
    <col min="4" max="4" width="17" style="62" bestFit="1" customWidth="1"/>
    <col min="5" max="5" width="18.08984375" style="62" customWidth="1"/>
    <col min="6" max="6" width="9.1796875" style="62"/>
    <col min="7" max="7" width="50.81640625" style="62" customWidth="1"/>
    <col min="8" max="8" width="12.7265625" style="62" customWidth="1"/>
    <col min="9" max="9" width="14.816406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10" ht="5.25" customHeight="1" x14ac:dyDescent="0.45"/>
    <row r="2" spans="1:10" x14ac:dyDescent="0.45">
      <c r="A2" s="80"/>
      <c r="B2" s="81"/>
      <c r="C2" s="82"/>
      <c r="D2" s="82"/>
    </row>
    <row r="3" spans="1:10" x14ac:dyDescent="0.45">
      <c r="B3" s="83"/>
      <c r="C3" s="84"/>
    </row>
    <row r="4" spans="1:10" ht="5.25" customHeight="1" x14ac:dyDescent="0.45">
      <c r="B4" s="83"/>
      <c r="C4" s="84"/>
    </row>
    <row r="5" spans="1:10" x14ac:dyDescent="0.45">
      <c r="B5" s="85"/>
      <c r="C5" s="85" t="s">
        <v>364</v>
      </c>
    </row>
    <row r="6" spans="1:10" x14ac:dyDescent="0.45">
      <c r="B6" s="51"/>
      <c r="C6" s="85" t="s">
        <v>345</v>
      </c>
    </row>
    <row r="7" spans="1:10" x14ac:dyDescent="0.45">
      <c r="A7" s="86"/>
      <c r="B7" s="87"/>
      <c r="C7" s="88"/>
      <c r="D7" s="88"/>
    </row>
    <row r="9" spans="1:10" x14ac:dyDescent="0.45">
      <c r="C9" s="394" t="s">
        <v>523</v>
      </c>
      <c r="D9" s="394"/>
      <c r="E9" s="394"/>
      <c r="F9" s="328"/>
      <c r="G9" s="394" t="s">
        <v>564</v>
      </c>
      <c r="H9" s="394"/>
      <c r="I9" s="394"/>
    </row>
    <row r="10" spans="1:10" x14ac:dyDescent="0.45">
      <c r="C10" s="329"/>
      <c r="D10" s="329"/>
      <c r="E10" s="328"/>
      <c r="F10" s="328"/>
      <c r="G10" s="328"/>
      <c r="H10" s="328"/>
      <c r="I10" s="328"/>
    </row>
    <row r="11" spans="1:10" ht="17" thickBot="1" x14ac:dyDescent="0.5">
      <c r="C11" s="330" t="s">
        <v>422</v>
      </c>
      <c r="D11" s="331"/>
      <c r="E11" s="332">
        <v>46022</v>
      </c>
      <c r="F11" s="333"/>
      <c r="G11" s="330" t="s">
        <v>422</v>
      </c>
      <c r="H11" s="331"/>
      <c r="I11" s="332"/>
      <c r="J11" s="332">
        <v>46022</v>
      </c>
    </row>
    <row r="12" spans="1:10" x14ac:dyDescent="0.45">
      <c r="C12" s="328"/>
      <c r="D12" s="334" t="s">
        <v>524</v>
      </c>
      <c r="E12" s="334"/>
      <c r="F12" s="333"/>
      <c r="G12" s="328"/>
      <c r="H12" s="334" t="s">
        <v>524</v>
      </c>
      <c r="I12" s="334"/>
    </row>
    <row r="13" spans="1:10" ht="39.5" thickBot="1" x14ac:dyDescent="0.5">
      <c r="C13" s="331"/>
      <c r="D13" s="335" t="s">
        <v>525</v>
      </c>
      <c r="E13" s="335" t="s">
        <v>526</v>
      </c>
      <c r="F13" s="333"/>
      <c r="G13" s="331"/>
      <c r="H13" s="400" t="s">
        <v>527</v>
      </c>
      <c r="I13" s="336" t="s">
        <v>528</v>
      </c>
      <c r="J13" s="336" t="s">
        <v>593</v>
      </c>
    </row>
    <row r="14" spans="1:10" x14ac:dyDescent="0.45">
      <c r="C14" s="337" t="s">
        <v>529</v>
      </c>
      <c r="D14" s="338">
        <v>75486.361907123908</v>
      </c>
      <c r="E14" s="338">
        <v>76485.986603248064</v>
      </c>
      <c r="F14" s="333"/>
      <c r="G14" s="337" t="s">
        <v>529</v>
      </c>
      <c r="H14" s="338">
        <v>1306.6630739662082</v>
      </c>
      <c r="I14" s="338">
        <v>752.48236164222067</v>
      </c>
      <c r="J14" s="338">
        <v>358.85339290000002</v>
      </c>
    </row>
    <row r="15" spans="1:10" x14ac:dyDescent="0.45">
      <c r="C15" s="328" t="s">
        <v>530</v>
      </c>
      <c r="D15" s="339">
        <v>16759.908742163192</v>
      </c>
      <c r="E15" s="339">
        <v>17087.725443774205</v>
      </c>
      <c r="F15" s="340"/>
      <c r="G15" s="328" t="s">
        <v>530</v>
      </c>
      <c r="H15" s="341">
        <v>433.74616198419812</v>
      </c>
      <c r="I15" s="341">
        <v>262.78190578145637</v>
      </c>
      <c r="J15" s="341">
        <v>125.40485123000001</v>
      </c>
    </row>
    <row r="16" spans="1:10" x14ac:dyDescent="0.45">
      <c r="C16" s="328" t="s">
        <v>531</v>
      </c>
      <c r="D16" s="339">
        <v>10464.049752590647</v>
      </c>
      <c r="E16" s="339">
        <v>10697.630495440524</v>
      </c>
      <c r="F16" s="340"/>
      <c r="G16" s="328" t="s">
        <v>531</v>
      </c>
      <c r="H16" s="341">
        <v>319.48373234056669</v>
      </c>
      <c r="I16" s="341">
        <v>172.05133778350032</v>
      </c>
      <c r="J16" s="341">
        <v>88.772329549999995</v>
      </c>
    </row>
    <row r="17" spans="3:10" x14ac:dyDescent="0.45">
      <c r="C17" s="328" t="s">
        <v>532</v>
      </c>
      <c r="D17" s="339">
        <v>2698.2173637114474</v>
      </c>
      <c r="E17" s="339">
        <v>2738.3019880481133</v>
      </c>
      <c r="F17" s="340"/>
      <c r="G17" s="328" t="s">
        <v>532</v>
      </c>
      <c r="H17" s="341">
        <v>33.387103917761294</v>
      </c>
      <c r="I17" s="341">
        <v>24.186849264261301</v>
      </c>
      <c r="J17" s="341">
        <v>8.9951001799999997</v>
      </c>
    </row>
    <row r="18" spans="3:10" x14ac:dyDescent="0.45">
      <c r="C18" s="328" t="s">
        <v>533</v>
      </c>
      <c r="D18" s="339">
        <v>5431.6743231851578</v>
      </c>
      <c r="E18" s="339">
        <v>5468.298583640003</v>
      </c>
      <c r="F18" s="340"/>
      <c r="G18" s="328" t="s">
        <v>533</v>
      </c>
      <c r="H18" s="341">
        <v>52.186490450000029</v>
      </c>
      <c r="I18" s="341">
        <v>23.101831434841152</v>
      </c>
      <c r="J18" s="341">
        <v>63.008642500000001</v>
      </c>
    </row>
    <row r="19" spans="3:10" x14ac:dyDescent="0.45">
      <c r="C19" s="328" t="s">
        <v>534</v>
      </c>
      <c r="D19" s="339">
        <v>2212.1139683824831</v>
      </c>
      <c r="E19" s="339">
        <v>2333.5169082100001</v>
      </c>
      <c r="F19" s="340"/>
      <c r="G19" s="328" t="s">
        <v>534</v>
      </c>
      <c r="H19" s="341">
        <v>187.14653609999993</v>
      </c>
      <c r="I19" s="341">
        <v>101.99583457209648</v>
      </c>
      <c r="J19" s="341">
        <v>31.11689964</v>
      </c>
    </row>
    <row r="20" spans="3:10" x14ac:dyDescent="0.45">
      <c r="C20" s="328" t="s">
        <v>535</v>
      </c>
      <c r="D20" s="339">
        <v>1162.3146485296145</v>
      </c>
      <c r="E20" s="339">
        <v>1215.7745424200018</v>
      </c>
      <c r="F20" s="340"/>
      <c r="G20" s="328" t="s">
        <v>535</v>
      </c>
      <c r="H20" s="341">
        <v>78.369467070000013</v>
      </c>
      <c r="I20" s="341">
        <v>41.136809890808124</v>
      </c>
      <c r="J20" s="341">
        <v>19.780915760000003</v>
      </c>
    </row>
    <row r="21" spans="3:10" x14ac:dyDescent="0.45">
      <c r="C21" s="328" t="s">
        <v>536</v>
      </c>
      <c r="D21" s="339">
        <v>593.86879112000065</v>
      </c>
      <c r="E21" s="339">
        <v>597.81879310000011</v>
      </c>
      <c r="F21" s="340"/>
      <c r="G21" s="328" t="s">
        <v>536</v>
      </c>
      <c r="H21" s="341">
        <v>6.0277256899999996</v>
      </c>
      <c r="I21" s="341">
        <v>3.0383400699999998</v>
      </c>
      <c r="J21" s="341">
        <v>1.1554219999999999E-2</v>
      </c>
    </row>
    <row r="22" spans="3:10" x14ac:dyDescent="0.45">
      <c r="C22" s="328" t="s">
        <v>537</v>
      </c>
      <c r="D22" s="339">
        <v>1836.4877864999996</v>
      </c>
      <c r="E22" s="339">
        <v>1838.9608747999991</v>
      </c>
      <c r="F22" s="340"/>
      <c r="G22" s="328" t="s">
        <v>537</v>
      </c>
      <c r="H22" s="341">
        <v>0.62253836000000018</v>
      </c>
      <c r="I22" s="341">
        <v>0.50372881000000003</v>
      </c>
      <c r="J22" s="341">
        <v>0.3</v>
      </c>
    </row>
    <row r="23" spans="3:10" x14ac:dyDescent="0.45">
      <c r="C23" s="328" t="s">
        <v>538</v>
      </c>
      <c r="D23" s="339">
        <v>973.45299300518775</v>
      </c>
      <c r="E23" s="339">
        <v>1000.3643094400005</v>
      </c>
      <c r="F23" s="340"/>
      <c r="G23" s="328" t="s">
        <v>538</v>
      </c>
      <c r="H23" s="341">
        <v>26.541531579999997</v>
      </c>
      <c r="I23" s="341">
        <v>22.580790003327266</v>
      </c>
      <c r="J23" s="341">
        <v>2.0615882600000002</v>
      </c>
    </row>
    <row r="24" spans="3:10" x14ac:dyDescent="0.45">
      <c r="C24" s="328" t="s">
        <v>539</v>
      </c>
      <c r="D24" s="339">
        <v>650.42468643000007</v>
      </c>
      <c r="E24" s="339">
        <v>675.84760307000033</v>
      </c>
      <c r="F24" s="340"/>
      <c r="G24" s="328" t="s">
        <v>539</v>
      </c>
      <c r="H24" s="341">
        <v>23.509230610000003</v>
      </c>
      <c r="I24" s="341">
        <v>11.65107048</v>
      </c>
      <c r="J24" s="341">
        <v>6.6682379999999999E-2</v>
      </c>
    </row>
    <row r="25" spans="3:10" x14ac:dyDescent="0.45">
      <c r="C25" s="328" t="s">
        <v>540</v>
      </c>
      <c r="D25" s="339">
        <v>699.15236519999996</v>
      </c>
      <c r="E25" s="339">
        <v>701.13301249999972</v>
      </c>
      <c r="F25" s="340"/>
      <c r="G25" s="328" t="s">
        <v>540</v>
      </c>
      <c r="H25" s="341">
        <v>0</v>
      </c>
      <c r="I25" s="341">
        <v>0</v>
      </c>
      <c r="J25" s="341">
        <v>0</v>
      </c>
    </row>
    <row r="26" spans="3:10" x14ac:dyDescent="0.45">
      <c r="C26" s="328" t="s">
        <v>541</v>
      </c>
      <c r="D26" s="339">
        <v>522.28656107999984</v>
      </c>
      <c r="E26" s="339">
        <v>540.52216354137101</v>
      </c>
      <c r="F26" s="340"/>
      <c r="G26" s="328" t="s">
        <v>541</v>
      </c>
      <c r="H26" s="341">
        <v>21.182941624768127</v>
      </c>
      <c r="I26" s="341">
        <v>11.13519440476813</v>
      </c>
      <c r="J26" s="341">
        <v>8.3752140000000003E-2</v>
      </c>
    </row>
    <row r="27" spans="3:10" x14ac:dyDescent="0.45">
      <c r="C27" s="328" t="s">
        <v>542</v>
      </c>
      <c r="D27" s="339">
        <v>642.76315630335455</v>
      </c>
      <c r="E27" s="339">
        <v>659.10403559999963</v>
      </c>
      <c r="F27" s="340"/>
      <c r="G27" s="328" t="s">
        <v>542</v>
      </c>
      <c r="H27" s="341">
        <v>14.633303739999995</v>
      </c>
      <c r="I27" s="341">
        <v>11.025838804049581</v>
      </c>
      <c r="J27" s="341">
        <v>6.0390704699999995</v>
      </c>
    </row>
    <row r="28" spans="3:10" x14ac:dyDescent="0.45">
      <c r="C28" s="328" t="s">
        <v>543</v>
      </c>
      <c r="D28" s="339">
        <v>536.07992712096632</v>
      </c>
      <c r="E28" s="339">
        <v>575.48567014999981</v>
      </c>
      <c r="F28" s="340"/>
      <c r="G28" s="328" t="s">
        <v>543</v>
      </c>
      <c r="H28" s="341">
        <v>61.9612401531949</v>
      </c>
      <c r="I28" s="341">
        <v>35.962618988781607</v>
      </c>
      <c r="J28" s="341">
        <v>3.97764659</v>
      </c>
    </row>
    <row r="29" spans="3:10" x14ac:dyDescent="0.45">
      <c r="C29" s="328" t="s">
        <v>544</v>
      </c>
      <c r="D29" s="339">
        <v>371.23319829000025</v>
      </c>
      <c r="E29" s="339">
        <v>373.43683780999999</v>
      </c>
      <c r="F29" s="340"/>
      <c r="G29" s="328" t="s">
        <v>544</v>
      </c>
      <c r="H29" s="341">
        <v>1.7478430899999995</v>
      </c>
      <c r="I29" s="341">
        <v>0.86290994000000021</v>
      </c>
      <c r="J29" s="341">
        <v>0.74884989000000002</v>
      </c>
    </row>
    <row r="30" spans="3:10" x14ac:dyDescent="0.45">
      <c r="C30" s="328" t="s">
        <v>545</v>
      </c>
      <c r="D30" s="339">
        <v>234.31072567640467</v>
      </c>
      <c r="E30" s="339">
        <v>240.29295515999991</v>
      </c>
      <c r="F30" s="340"/>
      <c r="G30" s="328" t="s">
        <v>545</v>
      </c>
      <c r="H30" s="341">
        <v>5.0492452899999973</v>
      </c>
      <c r="I30" s="341">
        <v>4.2080443232705704</v>
      </c>
      <c r="J30" s="341">
        <v>0.91075046999999998</v>
      </c>
    </row>
    <row r="31" spans="3:10" x14ac:dyDescent="0.45">
      <c r="C31" s="328" t="s">
        <v>546</v>
      </c>
      <c r="D31" s="339">
        <v>144.55789051315099</v>
      </c>
      <c r="E31" s="339">
        <v>150.1676324738373</v>
      </c>
      <c r="F31" s="340"/>
      <c r="G31" s="328" t="s">
        <v>546</v>
      </c>
      <c r="H31" s="341">
        <v>6.3219144257190303</v>
      </c>
      <c r="I31" s="341">
        <v>4.3576845433540061</v>
      </c>
      <c r="J31" s="341">
        <v>1.2724016699999998</v>
      </c>
    </row>
    <row r="32" spans="3:10" x14ac:dyDescent="0.45">
      <c r="C32" s="328" t="s">
        <v>547</v>
      </c>
      <c r="D32" s="339">
        <v>29553.465027322291</v>
      </c>
      <c r="E32" s="339">
        <v>29591.604754069998</v>
      </c>
      <c r="F32" s="340"/>
      <c r="G32" s="328" t="s">
        <v>547</v>
      </c>
      <c r="H32" s="341">
        <v>34.746067539999999</v>
      </c>
      <c r="I32" s="341">
        <v>21.901572547705733</v>
      </c>
      <c r="J32" s="341">
        <v>6.3023579500000002</v>
      </c>
    </row>
    <row r="33" spans="3:10" x14ac:dyDescent="0.45">
      <c r="C33" s="337" t="s">
        <v>548</v>
      </c>
      <c r="D33" s="342">
        <v>25588.218043289889</v>
      </c>
      <c r="E33" s="342">
        <v>26809.603734170014</v>
      </c>
      <c r="F33" s="340"/>
      <c r="G33" s="337" t="s">
        <v>548</v>
      </c>
      <c r="H33" s="343">
        <v>1370.2282324699981</v>
      </c>
      <c r="I33" s="343">
        <v>561.32941048999942</v>
      </c>
      <c r="J33" s="343">
        <v>716.93942601000003</v>
      </c>
    </row>
    <row r="34" spans="3:10" x14ac:dyDescent="0.45">
      <c r="C34" s="337" t="s">
        <v>549</v>
      </c>
      <c r="D34" s="342">
        <v>348.5489385599999</v>
      </c>
      <c r="E34" s="342">
        <v>348.60530825000001</v>
      </c>
      <c r="F34" s="340"/>
      <c r="G34" s="337" t="s">
        <v>549</v>
      </c>
      <c r="H34" s="344">
        <v>0</v>
      </c>
      <c r="I34" s="344">
        <v>0</v>
      </c>
      <c r="J34" s="344">
        <v>0</v>
      </c>
    </row>
    <row r="35" spans="3:10" ht="17" thickBot="1" x14ac:dyDescent="0.5">
      <c r="C35" s="345" t="s">
        <v>40</v>
      </c>
      <c r="D35" s="346">
        <v>101423.12888897379</v>
      </c>
      <c r="E35" s="346">
        <v>103644.19564566808</v>
      </c>
      <c r="F35" s="333"/>
      <c r="G35" s="345" t="s">
        <v>40</v>
      </c>
      <c r="H35" s="346">
        <v>2676.8913064362064</v>
      </c>
      <c r="I35" s="346">
        <v>1313.8117721322201</v>
      </c>
      <c r="J35" s="346">
        <v>1075.7928189100001</v>
      </c>
    </row>
  </sheetData>
  <mergeCells count="2">
    <mergeCell ref="C9:E9"/>
    <mergeCell ref="G9:I9"/>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A1:E16"/>
  <sheetViews>
    <sheetView showGridLines="0" topLeftCell="A7" zoomScale="80" zoomScaleNormal="80" workbookViewId="0">
      <selection activeCell="G11" sqref="G11"/>
    </sheetView>
  </sheetViews>
  <sheetFormatPr defaultRowHeight="16.5" x14ac:dyDescent="0.45"/>
  <cols>
    <col min="1" max="1" width="2.81640625" style="62" customWidth="1"/>
    <col min="2" max="2" width="5.7265625" style="105" customWidth="1"/>
    <col min="3" max="3" width="20.26953125" style="62" customWidth="1"/>
    <col min="4" max="4" width="18.453125" style="62" customWidth="1"/>
    <col min="5" max="5" width="17.7265625" style="62" customWidth="1"/>
    <col min="6" max="6" width="9.1796875" style="62"/>
    <col min="7" max="7" width="50.81640625" style="62" customWidth="1"/>
    <col min="8" max="8" width="12.7265625" style="62" customWidth="1"/>
    <col min="9" max="9" width="14.816406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5" ht="5.25" customHeight="1" x14ac:dyDescent="0.45"/>
    <row r="2" spans="1:5" x14ac:dyDescent="0.45">
      <c r="A2" s="80"/>
      <c r="B2" s="81"/>
      <c r="C2" s="82"/>
      <c r="D2" s="82"/>
    </row>
    <row r="3" spans="1:5" x14ac:dyDescent="0.45">
      <c r="B3" s="83"/>
      <c r="C3" s="84"/>
    </row>
    <row r="4" spans="1:5" ht="5.25" customHeight="1" x14ac:dyDescent="0.45">
      <c r="B4" s="83"/>
      <c r="C4" s="84"/>
    </row>
    <row r="5" spans="1:5" x14ac:dyDescent="0.45">
      <c r="B5" s="85"/>
      <c r="C5" s="85" t="s">
        <v>364</v>
      </c>
    </row>
    <row r="6" spans="1:5" x14ac:dyDescent="0.45">
      <c r="B6" s="51"/>
      <c r="C6" s="85" t="s">
        <v>345</v>
      </c>
    </row>
    <row r="7" spans="1:5" x14ac:dyDescent="0.45">
      <c r="A7" s="86"/>
      <c r="B7" s="87"/>
      <c r="C7" s="88"/>
      <c r="D7" s="88"/>
    </row>
    <row r="9" spans="1:5" ht="17" thickBot="1" x14ac:dyDescent="0.5">
      <c r="C9" s="347" t="s">
        <v>422</v>
      </c>
      <c r="D9" s="347"/>
      <c r="E9" s="348">
        <v>46022</v>
      </c>
    </row>
    <row r="10" spans="1:5" ht="61.5" customHeight="1" thickBot="1" x14ac:dyDescent="0.5">
      <c r="C10" s="336"/>
      <c r="D10" s="336" t="s">
        <v>550</v>
      </c>
      <c r="E10" s="336" t="s">
        <v>551</v>
      </c>
    </row>
    <row r="11" spans="1:5" x14ac:dyDescent="0.45">
      <c r="C11" s="349" t="s">
        <v>552</v>
      </c>
      <c r="D11" s="350">
        <v>34517.2785</v>
      </c>
      <c r="E11" s="350">
        <v>34767.163200000003</v>
      </c>
    </row>
    <row r="12" spans="1:5" x14ac:dyDescent="0.45">
      <c r="C12" s="349" t="s">
        <v>553</v>
      </c>
      <c r="D12" s="350">
        <v>35806.546400000007</v>
      </c>
      <c r="E12" s="350">
        <v>36276.080800000003</v>
      </c>
    </row>
    <row r="13" spans="1:5" x14ac:dyDescent="0.45">
      <c r="C13" s="349" t="s">
        <v>554</v>
      </c>
      <c r="D13" s="350">
        <v>19926.331699999999</v>
      </c>
      <c r="E13" s="350">
        <v>20664.6849</v>
      </c>
    </row>
    <row r="14" spans="1:5" x14ac:dyDescent="0.45">
      <c r="C14" s="349" t="s">
        <v>555</v>
      </c>
      <c r="D14" s="350">
        <v>7649.5069999999996</v>
      </c>
      <c r="E14" s="350">
        <v>7942.6662000000006</v>
      </c>
    </row>
    <row r="15" spans="1:5" x14ac:dyDescent="0.45">
      <c r="C15" s="349" t="s">
        <v>556</v>
      </c>
      <c r="D15" s="351">
        <v>3178.6462999999999</v>
      </c>
      <c r="E15" s="351">
        <v>3265.4278999999997</v>
      </c>
    </row>
    <row r="16" spans="1:5" x14ac:dyDescent="0.45">
      <c r="C16" s="352" t="s">
        <v>54</v>
      </c>
      <c r="D16" s="353">
        <v>101078.30989999999</v>
      </c>
      <c r="E16" s="353">
        <v>102916.023</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D17"/>
  <sheetViews>
    <sheetView showGridLines="0" topLeftCell="A7" zoomScale="80" zoomScaleNormal="80" workbookViewId="0">
      <selection activeCell="G20" sqref="G20"/>
    </sheetView>
  </sheetViews>
  <sheetFormatPr defaultRowHeight="16.5" x14ac:dyDescent="0.45"/>
  <cols>
    <col min="1" max="1" width="2.81640625" style="62" customWidth="1"/>
    <col min="2" max="2" width="5.7265625" style="105" customWidth="1"/>
    <col min="3" max="3" width="20.26953125" style="62" customWidth="1"/>
    <col min="4" max="4" width="18.453125" style="62" customWidth="1"/>
    <col min="5" max="5" width="17.7265625" style="62" customWidth="1"/>
    <col min="6" max="6" width="9.1796875" style="62"/>
    <col min="7" max="7" width="50.81640625" style="62" customWidth="1"/>
    <col min="8" max="8" width="12.7265625" style="62" customWidth="1"/>
    <col min="9" max="9" width="14.816406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364</v>
      </c>
    </row>
    <row r="6" spans="1:4" x14ac:dyDescent="0.45">
      <c r="B6" s="51"/>
      <c r="C6" s="85" t="s">
        <v>345</v>
      </c>
    </row>
    <row r="7" spans="1:4" x14ac:dyDescent="0.45">
      <c r="A7" s="86"/>
      <c r="B7" s="87"/>
      <c r="C7" s="88"/>
      <c r="D7" s="88"/>
    </row>
    <row r="9" spans="1:4" ht="17" thickBot="1" x14ac:dyDescent="0.5">
      <c r="C9" s="347" t="s">
        <v>422</v>
      </c>
      <c r="D9" s="348">
        <v>46022</v>
      </c>
    </row>
    <row r="10" spans="1:4" x14ac:dyDescent="0.45">
      <c r="C10" s="354"/>
      <c r="D10" s="355" t="s">
        <v>557</v>
      </c>
    </row>
    <row r="11" spans="1:4" ht="26.5" thickBot="1" x14ac:dyDescent="0.5">
      <c r="C11" s="356"/>
      <c r="D11" s="357" t="s">
        <v>558</v>
      </c>
    </row>
    <row r="12" spans="1:4" x14ac:dyDescent="0.45">
      <c r="C12" s="349" t="s">
        <v>559</v>
      </c>
      <c r="D12" s="351">
        <v>130.46180000000001</v>
      </c>
    </row>
    <row r="13" spans="1:4" x14ac:dyDescent="0.45">
      <c r="C13" s="349" t="s">
        <v>560</v>
      </c>
      <c r="D13" s="351">
        <v>147.47110000000001</v>
      </c>
    </row>
    <row r="14" spans="1:4" x14ac:dyDescent="0.45">
      <c r="C14" s="349" t="s">
        <v>561</v>
      </c>
      <c r="D14" s="351">
        <v>161.42699999999999</v>
      </c>
    </row>
    <row r="15" spans="1:4" x14ac:dyDescent="0.45">
      <c r="C15" s="349" t="s">
        <v>562</v>
      </c>
      <c r="D15" s="351">
        <v>242.00460000000001</v>
      </c>
    </row>
    <row r="16" spans="1:4" x14ac:dyDescent="0.45">
      <c r="C16" s="349" t="s">
        <v>563</v>
      </c>
      <c r="D16" s="351">
        <v>47.593900000000005</v>
      </c>
    </row>
    <row r="17" spans="3:4" ht="17" thickBot="1" x14ac:dyDescent="0.5">
      <c r="C17" s="358" t="s">
        <v>54</v>
      </c>
      <c r="D17" s="359">
        <v>728.95839999999998</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A1:J28"/>
  <sheetViews>
    <sheetView showGridLines="0" topLeftCell="A15" zoomScale="80" zoomScaleNormal="80" workbookViewId="0">
      <selection activeCell="E30" sqref="E30"/>
    </sheetView>
  </sheetViews>
  <sheetFormatPr defaultRowHeight="16.5" x14ac:dyDescent="0.45"/>
  <cols>
    <col min="1" max="1" width="2.81640625" style="62" customWidth="1"/>
    <col min="2" max="2" width="5.7265625" style="105" customWidth="1"/>
    <col min="3" max="3" width="20.26953125" style="62" customWidth="1"/>
    <col min="4" max="4" width="18.453125" style="62" customWidth="1"/>
    <col min="5" max="5" width="17.7265625" style="62" customWidth="1"/>
    <col min="6" max="6" width="9.1796875" style="62"/>
    <col min="7" max="7" width="21.7265625" style="62" customWidth="1"/>
    <col min="8" max="8" width="15.7265625" style="62" customWidth="1"/>
    <col min="9" max="9" width="17.4531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10" ht="5.25" customHeight="1" x14ac:dyDescent="0.45"/>
    <row r="2" spans="1:10" x14ac:dyDescent="0.45">
      <c r="A2" s="80"/>
      <c r="B2" s="81"/>
      <c r="C2" s="82"/>
      <c r="D2" s="82"/>
    </row>
    <row r="3" spans="1:10" x14ac:dyDescent="0.45">
      <c r="B3" s="83"/>
      <c r="C3" s="84"/>
    </row>
    <row r="4" spans="1:10" ht="5.25" customHeight="1" x14ac:dyDescent="0.45">
      <c r="B4" s="83"/>
      <c r="C4" s="84"/>
    </row>
    <row r="5" spans="1:10" x14ac:dyDescent="0.45">
      <c r="B5" s="85"/>
      <c r="C5" s="85" t="s">
        <v>364</v>
      </c>
    </row>
    <row r="6" spans="1:10" x14ac:dyDescent="0.45">
      <c r="B6" s="51"/>
      <c r="C6" s="85" t="s">
        <v>345</v>
      </c>
    </row>
    <row r="7" spans="1:10" x14ac:dyDescent="0.45">
      <c r="A7" s="86"/>
      <c r="B7" s="87"/>
      <c r="C7" s="88"/>
      <c r="D7" s="88"/>
    </row>
    <row r="9" spans="1:10" x14ac:dyDescent="0.45">
      <c r="C9" s="360" t="s">
        <v>565</v>
      </c>
      <c r="D9" s="360"/>
      <c r="E9" s="360"/>
      <c r="F9" s="361"/>
      <c r="G9" s="360" t="s">
        <v>582</v>
      </c>
      <c r="H9" s="360"/>
      <c r="I9" s="360"/>
    </row>
    <row r="10" spans="1:10" x14ac:dyDescent="0.45">
      <c r="C10" s="362"/>
      <c r="D10" s="362"/>
      <c r="E10" s="362"/>
      <c r="F10" s="362"/>
      <c r="G10" s="362"/>
      <c r="H10" s="362"/>
      <c r="I10" s="362"/>
    </row>
    <row r="11" spans="1:10" ht="17" thickBot="1" x14ac:dyDescent="0.5">
      <c r="C11" s="363" t="s">
        <v>422</v>
      </c>
      <c r="D11" s="363"/>
      <c r="E11" s="348">
        <v>46022</v>
      </c>
      <c r="F11" s="364"/>
      <c r="G11" s="363" t="s">
        <v>422</v>
      </c>
      <c r="H11" s="363"/>
      <c r="I11" s="348"/>
      <c r="J11" s="348">
        <v>46022</v>
      </c>
    </row>
    <row r="12" spans="1:10" x14ac:dyDescent="0.45">
      <c r="C12" s="354"/>
      <c r="D12" s="395" t="s">
        <v>524</v>
      </c>
      <c r="E12" s="396"/>
      <c r="F12" s="364"/>
      <c r="G12" s="354"/>
      <c r="H12" s="395" t="s">
        <v>524</v>
      </c>
      <c r="I12" s="396"/>
    </row>
    <row r="13" spans="1:10" ht="39.5" thickBot="1" x14ac:dyDescent="0.5">
      <c r="C13" s="356"/>
      <c r="D13" s="365" t="s">
        <v>566</v>
      </c>
      <c r="E13" s="365" t="s">
        <v>567</v>
      </c>
      <c r="F13" s="364"/>
      <c r="G13" s="356"/>
      <c r="H13" s="365" t="s">
        <v>527</v>
      </c>
      <c r="I13" s="365" t="s">
        <v>528</v>
      </c>
      <c r="J13" s="336" t="s">
        <v>593</v>
      </c>
    </row>
    <row r="14" spans="1:10" x14ac:dyDescent="0.45">
      <c r="C14" s="366" t="s">
        <v>568</v>
      </c>
      <c r="D14" s="353">
        <v>94196.286599999992</v>
      </c>
      <c r="E14" s="353">
        <v>96416.816200000016</v>
      </c>
      <c r="F14" s="364"/>
      <c r="G14" s="366" t="s">
        <v>568</v>
      </c>
      <c r="H14" s="353">
        <v>2676.2104000000004</v>
      </c>
      <c r="I14" s="353">
        <v>1313.7550228726727</v>
      </c>
      <c r="J14" s="353">
        <v>1075.7928189100001</v>
      </c>
    </row>
    <row r="15" spans="1:10" x14ac:dyDescent="0.45">
      <c r="C15" s="349" t="s">
        <v>569</v>
      </c>
      <c r="D15" s="351">
        <v>34145.956299999998</v>
      </c>
      <c r="E15" s="351">
        <v>35186.691200000001</v>
      </c>
      <c r="F15" s="364"/>
      <c r="G15" s="349" t="s">
        <v>569</v>
      </c>
      <c r="H15" s="351">
        <v>1351.7553</v>
      </c>
      <c r="I15" s="351">
        <v>566.45922287267274</v>
      </c>
      <c r="J15" s="351">
        <v>79.20734637999999</v>
      </c>
    </row>
    <row r="16" spans="1:10" x14ac:dyDescent="0.45">
      <c r="C16" s="349" t="s">
        <v>570</v>
      </c>
      <c r="D16" s="351">
        <v>9078.6262999999999</v>
      </c>
      <c r="E16" s="351">
        <v>9314.9713000000011</v>
      </c>
      <c r="F16" s="364"/>
      <c r="G16" s="349" t="s">
        <v>570</v>
      </c>
      <c r="H16" s="351">
        <v>298.85990000000004</v>
      </c>
      <c r="I16" s="351">
        <v>157.07979999999998</v>
      </c>
      <c r="J16" s="351">
        <v>17.86984485</v>
      </c>
    </row>
    <row r="17" spans="3:10" x14ac:dyDescent="0.45">
      <c r="C17" s="349" t="s">
        <v>571</v>
      </c>
      <c r="D17" s="351">
        <v>5801.1372000000001</v>
      </c>
      <c r="E17" s="351">
        <v>6227.3193000000001</v>
      </c>
      <c r="F17" s="364"/>
      <c r="G17" s="349" t="s">
        <v>571</v>
      </c>
      <c r="H17" s="351">
        <v>528.8895</v>
      </c>
      <c r="I17" s="351">
        <v>279.36420000000004</v>
      </c>
      <c r="J17" s="351">
        <v>16.66422588</v>
      </c>
    </row>
    <row r="18" spans="3:10" x14ac:dyDescent="0.45">
      <c r="C18" s="349" t="s">
        <v>572</v>
      </c>
      <c r="D18" s="351">
        <v>9198.6108000000004</v>
      </c>
      <c r="E18" s="351">
        <v>9425.7800999999999</v>
      </c>
      <c r="F18" s="364"/>
      <c r="G18" s="349" t="s">
        <v>572</v>
      </c>
      <c r="H18" s="351">
        <v>222.5523</v>
      </c>
      <c r="I18" s="351">
        <v>131.3663</v>
      </c>
      <c r="J18" s="351">
        <v>24.665023399999999</v>
      </c>
    </row>
    <row r="19" spans="3:10" x14ac:dyDescent="0.45">
      <c r="C19" s="349" t="s">
        <v>573</v>
      </c>
      <c r="D19" s="351">
        <v>2974.5002999999997</v>
      </c>
      <c r="E19" s="351">
        <v>3108.51</v>
      </c>
      <c r="F19" s="364"/>
      <c r="G19" s="349" t="s">
        <v>573</v>
      </c>
      <c r="H19" s="351">
        <v>168.12610000000001</v>
      </c>
      <c r="I19" s="351">
        <v>109.13500000000001</v>
      </c>
      <c r="J19" s="351">
        <v>12.061144150000001</v>
      </c>
    </row>
    <row r="20" spans="3:10" x14ac:dyDescent="0.45">
      <c r="C20" s="349" t="s">
        <v>580</v>
      </c>
      <c r="D20" s="351">
        <v>16193.7361</v>
      </c>
      <c r="E20" s="351">
        <v>16193.7361</v>
      </c>
      <c r="F20" s="364"/>
      <c r="G20" s="349" t="s">
        <v>580</v>
      </c>
      <c r="H20" s="351">
        <v>0</v>
      </c>
      <c r="I20" s="351">
        <v>0</v>
      </c>
      <c r="J20" s="351">
        <v>0</v>
      </c>
    </row>
    <row r="21" spans="3:10" x14ac:dyDescent="0.45">
      <c r="C21" s="349" t="s">
        <v>574</v>
      </c>
      <c r="D21" s="350">
        <v>16803.7196</v>
      </c>
      <c r="E21" s="350">
        <v>16959.808199999999</v>
      </c>
      <c r="F21" s="364"/>
      <c r="G21" s="349" t="s">
        <v>574</v>
      </c>
      <c r="H21" s="351">
        <v>106.0273</v>
      </c>
      <c r="I21" s="351">
        <v>70.350499999999997</v>
      </c>
      <c r="J21" s="351">
        <v>925.32523424999999</v>
      </c>
    </row>
    <row r="22" spans="3:10" x14ac:dyDescent="0.45">
      <c r="C22" s="366" t="s">
        <v>575</v>
      </c>
      <c r="D22" s="367">
        <v>7227.6269564700006</v>
      </c>
      <c r="E22" s="367">
        <v>7228.1641564700003</v>
      </c>
      <c r="F22" s="364"/>
      <c r="G22" s="366" t="s">
        <v>575</v>
      </c>
      <c r="H22" s="368">
        <v>0.68089999999999995</v>
      </c>
      <c r="I22" s="368">
        <v>0</v>
      </c>
      <c r="J22" s="368">
        <v>0</v>
      </c>
    </row>
    <row r="23" spans="3:10" x14ac:dyDescent="0.45">
      <c r="C23" s="349" t="s">
        <v>576</v>
      </c>
      <c r="D23" s="350">
        <v>4948.2486599100002</v>
      </c>
      <c r="E23" s="350">
        <v>4948.78585991</v>
      </c>
      <c r="F23" s="364"/>
      <c r="G23" s="349" t="s">
        <v>576</v>
      </c>
      <c r="H23" s="351">
        <v>0.68089999999999995</v>
      </c>
      <c r="I23" s="351">
        <v>0</v>
      </c>
      <c r="J23" s="351">
        <v>0</v>
      </c>
    </row>
    <row r="24" spans="3:10" x14ac:dyDescent="0.45">
      <c r="C24" s="349" t="s">
        <v>577</v>
      </c>
      <c r="D24" s="350">
        <v>519.47254339000006</v>
      </c>
      <c r="E24" s="350">
        <v>519.47254339000006</v>
      </c>
      <c r="F24" s="364"/>
      <c r="G24" s="349" t="s">
        <v>577</v>
      </c>
      <c r="H24" s="351">
        <v>0</v>
      </c>
      <c r="I24" s="351">
        <v>0</v>
      </c>
      <c r="J24" s="351">
        <v>0</v>
      </c>
    </row>
    <row r="25" spans="3:10" x14ac:dyDescent="0.45">
      <c r="C25" s="349" t="s">
        <v>578</v>
      </c>
      <c r="D25" s="350">
        <v>1456.73256984</v>
      </c>
      <c r="E25" s="350">
        <v>1456.73256984</v>
      </c>
      <c r="F25" s="364"/>
      <c r="G25" s="349" t="s">
        <v>578</v>
      </c>
      <c r="H25" s="351">
        <v>0</v>
      </c>
      <c r="I25" s="351">
        <v>0</v>
      </c>
      <c r="J25" s="351">
        <v>0</v>
      </c>
    </row>
    <row r="26" spans="3:10" x14ac:dyDescent="0.45">
      <c r="C26" s="369" t="s">
        <v>579</v>
      </c>
      <c r="D26" s="370">
        <v>303.17318332999997</v>
      </c>
      <c r="E26" s="370">
        <v>303.17318332999997</v>
      </c>
      <c r="F26" s="364"/>
      <c r="G26" s="369" t="s">
        <v>579</v>
      </c>
      <c r="H26" s="371">
        <v>0</v>
      </c>
      <c r="I26" s="371">
        <v>0</v>
      </c>
      <c r="J26" s="371">
        <v>0</v>
      </c>
    </row>
    <row r="27" spans="3:10" ht="17" thickBot="1" x14ac:dyDescent="0.5">
      <c r="C27" s="372" t="s">
        <v>54</v>
      </c>
      <c r="D27" s="373">
        <v>101423.91355647</v>
      </c>
      <c r="E27" s="373">
        <v>103644.98035647001</v>
      </c>
      <c r="F27" s="364"/>
      <c r="G27" s="374" t="s">
        <v>54</v>
      </c>
      <c r="H27" s="359">
        <v>2676.8913000000002</v>
      </c>
      <c r="I27" s="359">
        <v>1313.7550228726727</v>
      </c>
      <c r="J27" s="359">
        <v>1075.7928189100001</v>
      </c>
    </row>
    <row r="28" spans="3:10" x14ac:dyDescent="0.45">
      <c r="C28" s="375" t="s">
        <v>581</v>
      </c>
    </row>
  </sheetData>
  <mergeCells count="2">
    <mergeCell ref="D12:E12"/>
    <mergeCell ref="H12:I12"/>
  </mergeCells>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E12"/>
  <sheetViews>
    <sheetView showGridLines="0" zoomScale="80" zoomScaleNormal="80" workbookViewId="0">
      <selection activeCell="K23" sqref="K23"/>
    </sheetView>
  </sheetViews>
  <sheetFormatPr defaultRowHeight="16.5" x14ac:dyDescent="0.45"/>
  <cols>
    <col min="1" max="1" width="2.81640625" style="62" customWidth="1"/>
    <col min="2" max="2" width="5.7265625" style="105" customWidth="1"/>
    <col min="3" max="3" width="52.453125" style="62" customWidth="1"/>
    <col min="4" max="4" width="18.453125" style="62" customWidth="1"/>
    <col min="5" max="5" width="17.7265625" style="62" customWidth="1"/>
    <col min="6" max="6" width="9.1796875" style="62"/>
    <col min="7" max="7" width="21.7265625" style="62" customWidth="1"/>
    <col min="8" max="8" width="15.7265625" style="62" customWidth="1"/>
    <col min="9" max="9" width="17.4531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5" ht="5.25" customHeight="1" x14ac:dyDescent="0.45"/>
    <row r="2" spans="1:5" x14ac:dyDescent="0.45">
      <c r="A2" s="80"/>
      <c r="B2" s="81"/>
      <c r="C2" s="82"/>
      <c r="D2" s="82"/>
    </row>
    <row r="3" spans="1:5" x14ac:dyDescent="0.45">
      <c r="B3" s="83"/>
      <c r="C3" s="84"/>
    </row>
    <row r="4" spans="1:5" ht="5.25" customHeight="1" x14ac:dyDescent="0.45">
      <c r="B4" s="83"/>
      <c r="C4" s="84"/>
    </row>
    <row r="5" spans="1:5" x14ac:dyDescent="0.45">
      <c r="B5" s="85"/>
      <c r="C5" s="85" t="s">
        <v>364</v>
      </c>
    </row>
    <row r="6" spans="1:5" x14ac:dyDescent="0.45">
      <c r="B6" s="51"/>
      <c r="C6" s="85" t="s">
        <v>345</v>
      </c>
    </row>
    <row r="7" spans="1:5" x14ac:dyDescent="0.45">
      <c r="A7" s="86"/>
      <c r="B7" s="87"/>
      <c r="C7" s="88"/>
      <c r="D7" s="88"/>
    </row>
    <row r="9" spans="1:5" ht="17" thickBot="1" x14ac:dyDescent="0.5">
      <c r="C9" s="347" t="s">
        <v>422</v>
      </c>
      <c r="D9" s="376"/>
      <c r="E9" s="348">
        <v>46022</v>
      </c>
    </row>
    <row r="10" spans="1:5" ht="51.75" customHeight="1" thickBot="1" x14ac:dyDescent="0.5">
      <c r="C10" s="377" t="s">
        <v>583</v>
      </c>
      <c r="D10" s="365" t="s">
        <v>584</v>
      </c>
      <c r="E10" s="365" t="s">
        <v>585</v>
      </c>
    </row>
    <row r="11" spans="1:5" x14ac:dyDescent="0.45">
      <c r="C11" s="349" t="s">
        <v>586</v>
      </c>
      <c r="D11" s="378">
        <v>9165.7603293700013</v>
      </c>
      <c r="E11" s="379">
        <v>0.11828402801484195</v>
      </c>
    </row>
    <row r="12" spans="1:5" x14ac:dyDescent="0.45">
      <c r="C12" s="349" t="s">
        <v>587</v>
      </c>
      <c r="D12" s="378">
        <v>13775.12579075</v>
      </c>
      <c r="E12" s="379">
        <v>0.17776783446104338</v>
      </c>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E11"/>
  <sheetViews>
    <sheetView showGridLines="0" zoomScale="80" zoomScaleNormal="80" workbookViewId="0">
      <selection activeCell="E13" sqref="E13"/>
    </sheetView>
  </sheetViews>
  <sheetFormatPr defaultRowHeight="16.5" x14ac:dyDescent="0.45"/>
  <cols>
    <col min="1" max="1" width="2.81640625" style="62" customWidth="1"/>
    <col min="2" max="2" width="5.7265625" style="105" customWidth="1"/>
    <col min="3" max="3" width="52.453125" style="62" customWidth="1"/>
    <col min="4" max="4" width="18.453125" style="62" customWidth="1"/>
    <col min="5" max="5" width="17.7265625" style="62" customWidth="1"/>
    <col min="6" max="6" width="9.1796875" style="62"/>
    <col min="7" max="7" width="21.7265625" style="62" customWidth="1"/>
    <col min="8" max="8" width="15.7265625" style="62" customWidth="1"/>
    <col min="9" max="9" width="17.453125" style="62" customWidth="1"/>
    <col min="10" max="10" width="15" style="62" bestFit="1" customWidth="1"/>
    <col min="11"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5" ht="5.25" customHeight="1" x14ac:dyDescent="0.45"/>
    <row r="2" spans="1:5" x14ac:dyDescent="0.45">
      <c r="A2" s="80"/>
      <c r="B2" s="81"/>
      <c r="C2" s="82"/>
      <c r="D2" s="82"/>
    </row>
    <row r="3" spans="1:5" x14ac:dyDescent="0.45">
      <c r="B3" s="83"/>
      <c r="C3" s="84"/>
    </row>
    <row r="4" spans="1:5" ht="5.25" customHeight="1" x14ac:dyDescent="0.45">
      <c r="B4" s="83"/>
      <c r="C4" s="84"/>
    </row>
    <row r="5" spans="1:5" x14ac:dyDescent="0.45">
      <c r="B5" s="85"/>
      <c r="C5" s="85" t="s">
        <v>364</v>
      </c>
    </row>
    <row r="6" spans="1:5" x14ac:dyDescent="0.45">
      <c r="B6" s="51"/>
      <c r="C6" s="85" t="s">
        <v>345</v>
      </c>
    </row>
    <row r="7" spans="1:5" x14ac:dyDescent="0.45">
      <c r="A7" s="86"/>
      <c r="B7" s="87"/>
      <c r="C7" s="88"/>
      <c r="D7" s="88"/>
    </row>
    <row r="9" spans="1:5" ht="17" thickBot="1" x14ac:dyDescent="0.5">
      <c r="C9" s="347"/>
      <c r="D9" s="376"/>
      <c r="E9" s="348">
        <v>46022</v>
      </c>
    </row>
    <row r="10" spans="1:5" ht="17" thickBot="1" x14ac:dyDescent="0.5">
      <c r="C10" s="380" t="s">
        <v>422</v>
      </c>
      <c r="D10" s="381" t="s">
        <v>527</v>
      </c>
      <c r="E10" s="381" t="s">
        <v>588</v>
      </c>
    </row>
    <row r="11" spans="1:5" ht="17" thickBot="1" x14ac:dyDescent="0.5">
      <c r="C11" s="382" t="s">
        <v>589</v>
      </c>
      <c r="D11" s="383">
        <v>396914.11478161055</v>
      </c>
      <c r="E11" s="383">
        <v>47063.884850352675</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E19"/>
  <sheetViews>
    <sheetView showGridLines="0" zoomScale="80" zoomScaleNormal="80" workbookViewId="0"/>
  </sheetViews>
  <sheetFormatPr defaultRowHeight="16.5" x14ac:dyDescent="0.45"/>
  <cols>
    <col min="1" max="1" width="2.81640625" style="62" customWidth="1"/>
    <col min="2" max="2" width="5.7265625" style="105" customWidth="1"/>
    <col min="3" max="3" width="10.7265625" style="62" customWidth="1"/>
    <col min="4" max="4" width="96.453125" style="207" customWidth="1"/>
    <col min="5" max="5" width="154.54296875" style="207" customWidth="1"/>
    <col min="6"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5" ht="5.25" customHeight="1" x14ac:dyDescent="0.45"/>
    <row r="2" spans="1:5" x14ac:dyDescent="0.45">
      <c r="A2" s="80"/>
      <c r="B2" s="81"/>
      <c r="C2" s="82"/>
      <c r="D2" s="208"/>
    </row>
    <row r="3" spans="1:5" x14ac:dyDescent="0.45">
      <c r="B3" s="83"/>
      <c r="C3" s="84"/>
    </row>
    <row r="4" spans="1:5" ht="5.25" customHeight="1" x14ac:dyDescent="0.45">
      <c r="B4" s="83"/>
      <c r="C4" s="84"/>
    </row>
    <row r="5" spans="1:5" x14ac:dyDescent="0.45">
      <c r="B5" s="85"/>
      <c r="C5" s="85" t="s">
        <v>382</v>
      </c>
    </row>
    <row r="6" spans="1:5" x14ac:dyDescent="0.45">
      <c r="B6" s="51"/>
      <c r="C6" s="85" t="s">
        <v>345</v>
      </c>
    </row>
    <row r="7" spans="1:5" x14ac:dyDescent="0.45">
      <c r="A7" s="86"/>
      <c r="B7" s="87"/>
      <c r="C7" s="88"/>
      <c r="D7" s="209"/>
    </row>
    <row r="8" spans="1:5" ht="18" customHeight="1" x14ac:dyDescent="0.45">
      <c r="C8" s="397" t="s">
        <v>383</v>
      </c>
      <c r="D8" s="398"/>
      <c r="E8" s="210" t="s">
        <v>350</v>
      </c>
    </row>
    <row r="9" spans="1:5" ht="130.5" x14ac:dyDescent="0.45">
      <c r="C9" s="211" t="s">
        <v>70</v>
      </c>
      <c r="D9" s="205" t="s">
        <v>365</v>
      </c>
      <c r="E9" s="205" t="s">
        <v>472</v>
      </c>
    </row>
    <row r="10" spans="1:5" ht="261" x14ac:dyDescent="0.45">
      <c r="C10" s="211" t="s">
        <v>384</v>
      </c>
      <c r="D10" s="205" t="s">
        <v>366</v>
      </c>
      <c r="E10" s="205" t="s">
        <v>367</v>
      </c>
    </row>
    <row r="11" spans="1:5" ht="29" x14ac:dyDescent="0.45">
      <c r="C11" s="211" t="s">
        <v>385</v>
      </c>
      <c r="D11" s="205" t="s">
        <v>368</v>
      </c>
      <c r="E11" s="205" t="s">
        <v>369</v>
      </c>
    </row>
    <row r="12" spans="1:5" ht="145" x14ac:dyDescent="0.45">
      <c r="C12" s="211" t="s">
        <v>386</v>
      </c>
      <c r="D12" s="205" t="s">
        <v>370</v>
      </c>
      <c r="E12" s="205" t="s">
        <v>371</v>
      </c>
    </row>
    <row r="13" spans="1:5" ht="58" x14ac:dyDescent="0.45">
      <c r="C13" s="211" t="s">
        <v>387</v>
      </c>
      <c r="D13" s="205" t="s">
        <v>372</v>
      </c>
      <c r="E13" s="205" t="s">
        <v>373</v>
      </c>
    </row>
    <row r="14" spans="1:5" ht="58" x14ac:dyDescent="0.45">
      <c r="C14" s="211" t="s">
        <v>388</v>
      </c>
      <c r="D14" s="205" t="s">
        <v>374</v>
      </c>
      <c r="E14" s="205" t="s">
        <v>375</v>
      </c>
    </row>
    <row r="15" spans="1:5" ht="43.5" x14ac:dyDescent="0.45">
      <c r="C15" s="211" t="s">
        <v>389</v>
      </c>
      <c r="D15" s="205" t="s">
        <v>376</v>
      </c>
      <c r="E15" s="205" t="s">
        <v>373</v>
      </c>
    </row>
    <row r="16" spans="1:5" ht="43.5" x14ac:dyDescent="0.45">
      <c r="C16" s="211" t="s">
        <v>390</v>
      </c>
      <c r="D16" s="205" t="s">
        <v>377</v>
      </c>
      <c r="E16" s="205" t="s">
        <v>373</v>
      </c>
    </row>
    <row r="17" spans="3:5" x14ac:dyDescent="0.45">
      <c r="C17" s="397" t="s">
        <v>383</v>
      </c>
      <c r="D17" s="398"/>
      <c r="E17" s="210" t="s">
        <v>350</v>
      </c>
    </row>
    <row r="18" spans="3:5" x14ac:dyDescent="0.45">
      <c r="C18" s="212">
        <v>1</v>
      </c>
      <c r="D18" s="205" t="s">
        <v>378</v>
      </c>
      <c r="E18" s="205" t="s">
        <v>379</v>
      </c>
    </row>
    <row r="19" spans="3:5" x14ac:dyDescent="0.45">
      <c r="C19" s="212">
        <v>2</v>
      </c>
      <c r="D19" s="205" t="s">
        <v>380</v>
      </c>
      <c r="E19" s="205" t="s">
        <v>381</v>
      </c>
    </row>
  </sheetData>
  <mergeCells count="2">
    <mergeCell ref="C8:D8"/>
    <mergeCell ref="C17:D17"/>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A1:G20"/>
  <sheetViews>
    <sheetView showGridLines="0" zoomScale="80" zoomScaleNormal="80" workbookViewId="0"/>
  </sheetViews>
  <sheetFormatPr defaultRowHeight="16.5" x14ac:dyDescent="0.45"/>
  <cols>
    <col min="1" max="1" width="2.81640625" style="62" customWidth="1"/>
    <col min="2" max="2" width="5.7265625" style="105" customWidth="1"/>
    <col min="3" max="3" width="44.453125" style="62" customWidth="1"/>
    <col min="4" max="5" width="16.453125" style="207" customWidth="1"/>
    <col min="6" max="7" width="16.453125" style="62" customWidth="1"/>
    <col min="8"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7" ht="5.25" customHeight="1" x14ac:dyDescent="0.45"/>
    <row r="2" spans="1:7" x14ac:dyDescent="0.45">
      <c r="A2" s="80"/>
      <c r="B2" s="81"/>
      <c r="C2" s="82"/>
      <c r="D2" s="208"/>
    </row>
    <row r="3" spans="1:7" x14ac:dyDescent="0.45">
      <c r="B3" s="83"/>
      <c r="C3" s="84"/>
    </row>
    <row r="4" spans="1:7" ht="5.25" customHeight="1" x14ac:dyDescent="0.45">
      <c r="B4" s="83"/>
      <c r="C4" s="84"/>
    </row>
    <row r="5" spans="1:7" x14ac:dyDescent="0.45">
      <c r="B5" s="85"/>
      <c r="C5" s="85" t="s">
        <v>421</v>
      </c>
    </row>
    <row r="6" spans="1:7" x14ac:dyDescent="0.45">
      <c r="B6" s="51"/>
      <c r="C6" s="85" t="s">
        <v>345</v>
      </c>
    </row>
    <row r="7" spans="1:7" x14ac:dyDescent="0.45">
      <c r="A7" s="86"/>
      <c r="B7" s="87"/>
      <c r="C7" s="88"/>
      <c r="D7" s="209"/>
    </row>
    <row r="9" spans="1:7" ht="17" thickBot="1" x14ac:dyDescent="0.5">
      <c r="C9" s="214" t="s">
        <v>422</v>
      </c>
      <c r="D9" s="399" t="s">
        <v>423</v>
      </c>
      <c r="E9" s="399"/>
      <c r="F9" s="399" t="s">
        <v>424</v>
      </c>
      <c r="G9" s="399"/>
    </row>
    <row r="10" spans="1:7" ht="17" thickBot="1" x14ac:dyDescent="0.5">
      <c r="C10" s="215" t="s">
        <v>425</v>
      </c>
      <c r="D10" s="216" t="s">
        <v>470</v>
      </c>
      <c r="E10" s="217">
        <v>45657</v>
      </c>
      <c r="F10" s="217">
        <v>46022</v>
      </c>
      <c r="G10" s="217">
        <v>45657</v>
      </c>
    </row>
    <row r="11" spans="1:7" x14ac:dyDescent="0.45">
      <c r="C11" s="218" t="s">
        <v>426</v>
      </c>
      <c r="D11" s="219">
        <v>104.2</v>
      </c>
      <c r="E11" s="219">
        <v>45.8</v>
      </c>
      <c r="F11" s="219">
        <v>214.9</v>
      </c>
      <c r="G11" s="219">
        <v>12.3</v>
      </c>
    </row>
    <row r="12" spans="1:7" x14ac:dyDescent="0.45">
      <c r="C12" s="218" t="s">
        <v>427</v>
      </c>
      <c r="D12" s="219">
        <v>0</v>
      </c>
      <c r="E12" s="219">
        <v>17</v>
      </c>
      <c r="F12" s="219">
        <v>0</v>
      </c>
      <c r="G12" s="219">
        <v>0</v>
      </c>
    </row>
    <row r="13" spans="1:7" ht="32" x14ac:dyDescent="0.45">
      <c r="C13" s="218" t="s">
        <v>428</v>
      </c>
      <c r="D13" s="230" t="s">
        <v>429</v>
      </c>
      <c r="E13" s="230" t="s">
        <v>429</v>
      </c>
      <c r="F13" s="220"/>
      <c r="G13" s="220"/>
    </row>
    <row r="14" spans="1:7" ht="32" x14ac:dyDescent="0.45">
      <c r="C14" s="218" t="s">
        <v>430</v>
      </c>
      <c r="D14" s="230" t="s">
        <v>429</v>
      </c>
      <c r="E14" s="230" t="s">
        <v>429</v>
      </c>
      <c r="F14" s="220"/>
      <c r="G14" s="220"/>
    </row>
    <row r="15" spans="1:7" x14ac:dyDescent="0.45">
      <c r="C15" s="218" t="s">
        <v>433</v>
      </c>
      <c r="D15" s="230" t="s">
        <v>429</v>
      </c>
      <c r="E15" s="230" t="s">
        <v>429</v>
      </c>
      <c r="F15" s="220"/>
      <c r="G15" s="220"/>
    </row>
    <row r="16" spans="1:7" x14ac:dyDescent="0.45">
      <c r="C16" s="218" t="s">
        <v>434</v>
      </c>
      <c r="D16" s="230" t="s">
        <v>429</v>
      </c>
      <c r="E16" s="230" t="s">
        <v>429</v>
      </c>
      <c r="F16" s="220"/>
      <c r="G16" s="220"/>
    </row>
    <row r="17" spans="3:7" x14ac:dyDescent="0.45">
      <c r="C17" s="221" t="s">
        <v>431</v>
      </c>
      <c r="D17" s="222">
        <v>104.2</v>
      </c>
      <c r="E17" s="222">
        <v>45.8</v>
      </c>
      <c r="F17" s="222">
        <v>214.9</v>
      </c>
      <c r="G17" s="222">
        <v>12.3</v>
      </c>
    </row>
    <row r="18" spans="3:7" ht="17" thickBot="1" x14ac:dyDescent="0.5">
      <c r="C18" s="223" t="s">
        <v>425</v>
      </c>
      <c r="D18" s="229">
        <v>46022</v>
      </c>
      <c r="E18" s="229"/>
      <c r="F18" s="229">
        <v>45657</v>
      </c>
      <c r="G18" s="229"/>
    </row>
    <row r="19" spans="3:7" x14ac:dyDescent="0.45">
      <c r="C19" s="224" t="s">
        <v>432</v>
      </c>
      <c r="D19" s="225">
        <v>9830.4</v>
      </c>
      <c r="E19" s="225"/>
      <c r="F19" s="225">
        <v>8072.1</v>
      </c>
      <c r="G19" s="226"/>
    </row>
    <row r="20" spans="3:7" x14ac:dyDescent="0.45">
      <c r="C20" s="227" t="s">
        <v>147</v>
      </c>
      <c r="D20" s="228"/>
      <c r="E20" s="228"/>
      <c r="F20" s="228"/>
      <c r="G20" s="228"/>
    </row>
  </sheetData>
  <mergeCells count="2">
    <mergeCell ref="D9:E9"/>
    <mergeCell ref="F9:G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M51"/>
  <sheetViews>
    <sheetView showGridLines="0" zoomScale="80" zoomScaleNormal="80" workbookViewId="0"/>
  </sheetViews>
  <sheetFormatPr defaultColWidth="8.7265625" defaultRowHeight="15" customHeight="1" x14ac:dyDescent="0.45"/>
  <cols>
    <col min="1" max="1" width="2.81640625" style="5" customWidth="1"/>
    <col min="2" max="2" width="8.1796875" style="6" customWidth="1"/>
    <col min="3" max="3" width="73" style="5" customWidth="1"/>
    <col min="4" max="7" width="12.1796875" style="5" customWidth="1"/>
    <col min="8" max="8" width="13.54296875" style="5" customWidth="1"/>
    <col min="9" max="256" width="8.7265625" style="7"/>
    <col min="257" max="257" width="2.81640625" style="7" customWidth="1"/>
    <col min="258" max="258" width="0" style="7" hidden="1" customWidth="1"/>
    <col min="259" max="259" width="73" style="7" customWidth="1"/>
    <col min="260" max="264" width="13.54296875" style="7" customWidth="1"/>
    <col min="265" max="512" width="8.7265625" style="7"/>
    <col min="513" max="513" width="2.81640625" style="7" customWidth="1"/>
    <col min="514" max="514" width="0" style="7" hidden="1" customWidth="1"/>
    <col min="515" max="515" width="73" style="7" customWidth="1"/>
    <col min="516" max="520" width="13.54296875" style="7" customWidth="1"/>
    <col min="521" max="768" width="8.7265625" style="7"/>
    <col min="769" max="769" width="2.81640625" style="7" customWidth="1"/>
    <col min="770" max="770" width="0" style="7" hidden="1" customWidth="1"/>
    <col min="771" max="771" width="73" style="7" customWidth="1"/>
    <col min="772" max="776" width="13.54296875" style="7" customWidth="1"/>
    <col min="777" max="1024" width="8.7265625" style="7"/>
    <col min="1025" max="1025" width="2.81640625" style="7" customWidth="1"/>
    <col min="1026" max="1026" width="0" style="7" hidden="1" customWidth="1"/>
    <col min="1027" max="1027" width="73" style="7" customWidth="1"/>
    <col min="1028" max="1032" width="13.54296875" style="7" customWidth="1"/>
    <col min="1033" max="1280" width="8.7265625" style="7"/>
    <col min="1281" max="1281" width="2.81640625" style="7" customWidth="1"/>
    <col min="1282" max="1282" width="0" style="7" hidden="1" customWidth="1"/>
    <col min="1283" max="1283" width="73" style="7" customWidth="1"/>
    <col min="1284" max="1288" width="13.54296875" style="7" customWidth="1"/>
    <col min="1289" max="1536" width="8.7265625" style="7"/>
    <col min="1537" max="1537" width="2.81640625" style="7" customWidth="1"/>
    <col min="1538" max="1538" width="0" style="7" hidden="1" customWidth="1"/>
    <col min="1539" max="1539" width="73" style="7" customWidth="1"/>
    <col min="1540" max="1544" width="13.54296875" style="7" customWidth="1"/>
    <col min="1545" max="1792" width="8.7265625" style="7"/>
    <col min="1793" max="1793" width="2.81640625" style="7" customWidth="1"/>
    <col min="1794" max="1794" width="0" style="7" hidden="1" customWidth="1"/>
    <col min="1795" max="1795" width="73" style="7" customWidth="1"/>
    <col min="1796" max="1800" width="13.54296875" style="7" customWidth="1"/>
    <col min="1801" max="2048" width="8.7265625" style="7"/>
    <col min="2049" max="2049" width="2.81640625" style="7" customWidth="1"/>
    <col min="2050" max="2050" width="0" style="7" hidden="1" customWidth="1"/>
    <col min="2051" max="2051" width="73" style="7" customWidth="1"/>
    <col min="2052" max="2056" width="13.54296875" style="7" customWidth="1"/>
    <col min="2057" max="2304" width="8.7265625" style="7"/>
    <col min="2305" max="2305" width="2.81640625" style="7" customWidth="1"/>
    <col min="2306" max="2306" width="0" style="7" hidden="1" customWidth="1"/>
    <col min="2307" max="2307" width="73" style="7" customWidth="1"/>
    <col min="2308" max="2312" width="13.54296875" style="7" customWidth="1"/>
    <col min="2313" max="2560" width="8.7265625" style="7"/>
    <col min="2561" max="2561" width="2.81640625" style="7" customWidth="1"/>
    <col min="2562" max="2562" width="0" style="7" hidden="1" customWidth="1"/>
    <col min="2563" max="2563" width="73" style="7" customWidth="1"/>
    <col min="2564" max="2568" width="13.54296875" style="7" customWidth="1"/>
    <col min="2569" max="2816" width="8.7265625" style="7"/>
    <col min="2817" max="2817" width="2.81640625" style="7" customWidth="1"/>
    <col min="2818" max="2818" width="0" style="7" hidden="1" customWidth="1"/>
    <col min="2819" max="2819" width="73" style="7" customWidth="1"/>
    <col min="2820" max="2824" width="13.54296875" style="7" customWidth="1"/>
    <col min="2825" max="3072" width="8.7265625" style="7"/>
    <col min="3073" max="3073" width="2.81640625" style="7" customWidth="1"/>
    <col min="3074" max="3074" width="0" style="7" hidden="1" customWidth="1"/>
    <col min="3075" max="3075" width="73" style="7" customWidth="1"/>
    <col min="3076" max="3080" width="13.54296875" style="7" customWidth="1"/>
    <col min="3081" max="3328" width="8.7265625" style="7"/>
    <col min="3329" max="3329" width="2.81640625" style="7" customWidth="1"/>
    <col min="3330" max="3330" width="0" style="7" hidden="1" customWidth="1"/>
    <col min="3331" max="3331" width="73" style="7" customWidth="1"/>
    <col min="3332" max="3336" width="13.54296875" style="7" customWidth="1"/>
    <col min="3337" max="3584" width="8.7265625" style="7"/>
    <col min="3585" max="3585" width="2.81640625" style="7" customWidth="1"/>
    <col min="3586" max="3586" width="0" style="7" hidden="1" customWidth="1"/>
    <col min="3587" max="3587" width="73" style="7" customWidth="1"/>
    <col min="3588" max="3592" width="13.54296875" style="7" customWidth="1"/>
    <col min="3593" max="3840" width="8.7265625" style="7"/>
    <col min="3841" max="3841" width="2.81640625" style="7" customWidth="1"/>
    <col min="3842" max="3842" width="0" style="7" hidden="1" customWidth="1"/>
    <col min="3843" max="3843" width="73" style="7" customWidth="1"/>
    <col min="3844" max="3848" width="13.54296875" style="7" customWidth="1"/>
    <col min="3849" max="4096" width="8.7265625" style="7"/>
    <col min="4097" max="4097" width="2.81640625" style="7" customWidth="1"/>
    <col min="4098" max="4098" width="0" style="7" hidden="1" customWidth="1"/>
    <col min="4099" max="4099" width="73" style="7" customWidth="1"/>
    <col min="4100" max="4104" width="13.54296875" style="7" customWidth="1"/>
    <col min="4105" max="4352" width="8.7265625" style="7"/>
    <col min="4353" max="4353" width="2.81640625" style="7" customWidth="1"/>
    <col min="4354" max="4354" width="0" style="7" hidden="1" customWidth="1"/>
    <col min="4355" max="4355" width="73" style="7" customWidth="1"/>
    <col min="4356" max="4360" width="13.54296875" style="7" customWidth="1"/>
    <col min="4361" max="4608" width="8.7265625" style="7"/>
    <col min="4609" max="4609" width="2.81640625" style="7" customWidth="1"/>
    <col min="4610" max="4610" width="0" style="7" hidden="1" customWidth="1"/>
    <col min="4611" max="4611" width="73" style="7" customWidth="1"/>
    <col min="4612" max="4616" width="13.54296875" style="7" customWidth="1"/>
    <col min="4617" max="4864" width="8.7265625" style="7"/>
    <col min="4865" max="4865" width="2.81640625" style="7" customWidth="1"/>
    <col min="4866" max="4866" width="0" style="7" hidden="1" customWidth="1"/>
    <col min="4867" max="4867" width="73" style="7" customWidth="1"/>
    <col min="4868" max="4872" width="13.54296875" style="7" customWidth="1"/>
    <col min="4873" max="5120" width="8.7265625" style="7"/>
    <col min="5121" max="5121" width="2.81640625" style="7" customWidth="1"/>
    <col min="5122" max="5122" width="0" style="7" hidden="1" customWidth="1"/>
    <col min="5123" max="5123" width="73" style="7" customWidth="1"/>
    <col min="5124" max="5128" width="13.54296875" style="7" customWidth="1"/>
    <col min="5129" max="5376" width="8.7265625" style="7"/>
    <col min="5377" max="5377" width="2.81640625" style="7" customWidth="1"/>
    <col min="5378" max="5378" width="0" style="7" hidden="1" customWidth="1"/>
    <col min="5379" max="5379" width="73" style="7" customWidth="1"/>
    <col min="5380" max="5384" width="13.54296875" style="7" customWidth="1"/>
    <col min="5385" max="5632" width="8.7265625" style="7"/>
    <col min="5633" max="5633" width="2.81640625" style="7" customWidth="1"/>
    <col min="5634" max="5634" width="0" style="7" hidden="1" customWidth="1"/>
    <col min="5635" max="5635" width="73" style="7" customWidth="1"/>
    <col min="5636" max="5640" width="13.54296875" style="7" customWidth="1"/>
    <col min="5641" max="5888" width="8.7265625" style="7"/>
    <col min="5889" max="5889" width="2.81640625" style="7" customWidth="1"/>
    <col min="5890" max="5890" width="0" style="7" hidden="1" customWidth="1"/>
    <col min="5891" max="5891" width="73" style="7" customWidth="1"/>
    <col min="5892" max="5896" width="13.54296875" style="7" customWidth="1"/>
    <col min="5897" max="6144" width="8.7265625" style="7"/>
    <col min="6145" max="6145" width="2.81640625" style="7" customWidth="1"/>
    <col min="6146" max="6146" width="0" style="7" hidden="1" customWidth="1"/>
    <col min="6147" max="6147" width="73" style="7" customWidth="1"/>
    <col min="6148" max="6152" width="13.54296875" style="7" customWidth="1"/>
    <col min="6153" max="6400" width="8.7265625" style="7"/>
    <col min="6401" max="6401" width="2.81640625" style="7" customWidth="1"/>
    <col min="6402" max="6402" width="0" style="7" hidden="1" customWidth="1"/>
    <col min="6403" max="6403" width="73" style="7" customWidth="1"/>
    <col min="6404" max="6408" width="13.54296875" style="7" customWidth="1"/>
    <col min="6409" max="6656" width="8.7265625" style="7"/>
    <col min="6657" max="6657" width="2.81640625" style="7" customWidth="1"/>
    <col min="6658" max="6658" width="0" style="7" hidden="1" customWidth="1"/>
    <col min="6659" max="6659" width="73" style="7" customWidth="1"/>
    <col min="6660" max="6664" width="13.54296875" style="7" customWidth="1"/>
    <col min="6665" max="6912" width="8.7265625" style="7"/>
    <col min="6913" max="6913" width="2.81640625" style="7" customWidth="1"/>
    <col min="6914" max="6914" width="0" style="7" hidden="1" customWidth="1"/>
    <col min="6915" max="6915" width="73" style="7" customWidth="1"/>
    <col min="6916" max="6920" width="13.54296875" style="7" customWidth="1"/>
    <col min="6921" max="7168" width="8.7265625" style="7"/>
    <col min="7169" max="7169" width="2.81640625" style="7" customWidth="1"/>
    <col min="7170" max="7170" width="0" style="7" hidden="1" customWidth="1"/>
    <col min="7171" max="7171" width="73" style="7" customWidth="1"/>
    <col min="7172" max="7176" width="13.54296875" style="7" customWidth="1"/>
    <col min="7177" max="7424" width="8.7265625" style="7"/>
    <col min="7425" max="7425" width="2.81640625" style="7" customWidth="1"/>
    <col min="7426" max="7426" width="0" style="7" hidden="1" customWidth="1"/>
    <col min="7427" max="7427" width="73" style="7" customWidth="1"/>
    <col min="7428" max="7432" width="13.54296875" style="7" customWidth="1"/>
    <col min="7433" max="7680" width="8.7265625" style="7"/>
    <col min="7681" max="7681" width="2.81640625" style="7" customWidth="1"/>
    <col min="7682" max="7682" width="0" style="7" hidden="1" customWidth="1"/>
    <col min="7683" max="7683" width="73" style="7" customWidth="1"/>
    <col min="7684" max="7688" width="13.54296875" style="7" customWidth="1"/>
    <col min="7689" max="7936" width="8.7265625" style="7"/>
    <col min="7937" max="7937" width="2.81640625" style="7" customWidth="1"/>
    <col min="7938" max="7938" width="0" style="7" hidden="1" customWidth="1"/>
    <col min="7939" max="7939" width="73" style="7" customWidth="1"/>
    <col min="7940" max="7944" width="13.54296875" style="7" customWidth="1"/>
    <col min="7945" max="8192" width="8.7265625" style="7"/>
    <col min="8193" max="8193" width="2.81640625" style="7" customWidth="1"/>
    <col min="8194" max="8194" width="0" style="7" hidden="1" customWidth="1"/>
    <col min="8195" max="8195" width="73" style="7" customWidth="1"/>
    <col min="8196" max="8200" width="13.54296875" style="7" customWidth="1"/>
    <col min="8201" max="8448" width="8.7265625" style="7"/>
    <col min="8449" max="8449" width="2.81640625" style="7" customWidth="1"/>
    <col min="8450" max="8450" width="0" style="7" hidden="1" customWidth="1"/>
    <col min="8451" max="8451" width="73" style="7" customWidth="1"/>
    <col min="8452" max="8456" width="13.54296875" style="7" customWidth="1"/>
    <col min="8457" max="8704" width="8.7265625" style="7"/>
    <col min="8705" max="8705" width="2.81640625" style="7" customWidth="1"/>
    <col min="8706" max="8706" width="0" style="7" hidden="1" customWidth="1"/>
    <col min="8707" max="8707" width="73" style="7" customWidth="1"/>
    <col min="8708" max="8712" width="13.54296875" style="7" customWidth="1"/>
    <col min="8713" max="8960" width="8.7265625" style="7"/>
    <col min="8961" max="8961" width="2.81640625" style="7" customWidth="1"/>
    <col min="8962" max="8962" width="0" style="7" hidden="1" customWidth="1"/>
    <col min="8963" max="8963" width="73" style="7" customWidth="1"/>
    <col min="8964" max="8968" width="13.54296875" style="7" customWidth="1"/>
    <col min="8969" max="9216" width="8.7265625" style="7"/>
    <col min="9217" max="9217" width="2.81640625" style="7" customWidth="1"/>
    <col min="9218" max="9218" width="0" style="7" hidden="1" customWidth="1"/>
    <col min="9219" max="9219" width="73" style="7" customWidth="1"/>
    <col min="9220" max="9224" width="13.54296875" style="7" customWidth="1"/>
    <col min="9225" max="9472" width="8.7265625" style="7"/>
    <col min="9473" max="9473" width="2.81640625" style="7" customWidth="1"/>
    <col min="9474" max="9474" width="0" style="7" hidden="1" customWidth="1"/>
    <col min="9475" max="9475" width="73" style="7" customWidth="1"/>
    <col min="9476" max="9480" width="13.54296875" style="7" customWidth="1"/>
    <col min="9481" max="9728" width="8.7265625" style="7"/>
    <col min="9729" max="9729" width="2.81640625" style="7" customWidth="1"/>
    <col min="9730" max="9730" width="0" style="7" hidden="1" customWidth="1"/>
    <col min="9731" max="9731" width="73" style="7" customWidth="1"/>
    <col min="9732" max="9736" width="13.54296875" style="7" customWidth="1"/>
    <col min="9737" max="9984" width="8.7265625" style="7"/>
    <col min="9985" max="9985" width="2.81640625" style="7" customWidth="1"/>
    <col min="9986" max="9986" width="0" style="7" hidden="1" customWidth="1"/>
    <col min="9987" max="9987" width="73" style="7" customWidth="1"/>
    <col min="9988" max="9992" width="13.54296875" style="7" customWidth="1"/>
    <col min="9993" max="10240" width="8.7265625" style="7"/>
    <col min="10241" max="10241" width="2.81640625" style="7" customWidth="1"/>
    <col min="10242" max="10242" width="0" style="7" hidden="1" customWidth="1"/>
    <col min="10243" max="10243" width="73" style="7" customWidth="1"/>
    <col min="10244" max="10248" width="13.54296875" style="7" customWidth="1"/>
    <col min="10249" max="10496" width="8.7265625" style="7"/>
    <col min="10497" max="10497" width="2.81640625" style="7" customWidth="1"/>
    <col min="10498" max="10498" width="0" style="7" hidden="1" customWidth="1"/>
    <col min="10499" max="10499" width="73" style="7" customWidth="1"/>
    <col min="10500" max="10504" width="13.54296875" style="7" customWidth="1"/>
    <col min="10505" max="10752" width="8.7265625" style="7"/>
    <col min="10753" max="10753" width="2.81640625" style="7" customWidth="1"/>
    <col min="10754" max="10754" width="0" style="7" hidden="1" customWidth="1"/>
    <col min="10755" max="10755" width="73" style="7" customWidth="1"/>
    <col min="10756" max="10760" width="13.54296875" style="7" customWidth="1"/>
    <col min="10761" max="11008" width="8.7265625" style="7"/>
    <col min="11009" max="11009" width="2.81640625" style="7" customWidth="1"/>
    <col min="11010" max="11010" width="0" style="7" hidden="1" customWidth="1"/>
    <col min="11011" max="11011" width="73" style="7" customWidth="1"/>
    <col min="11012" max="11016" width="13.54296875" style="7" customWidth="1"/>
    <col min="11017" max="11264" width="8.7265625" style="7"/>
    <col min="11265" max="11265" width="2.81640625" style="7" customWidth="1"/>
    <col min="11266" max="11266" width="0" style="7" hidden="1" customWidth="1"/>
    <col min="11267" max="11267" width="73" style="7" customWidth="1"/>
    <col min="11268" max="11272" width="13.54296875" style="7" customWidth="1"/>
    <col min="11273" max="11520" width="8.7265625" style="7"/>
    <col min="11521" max="11521" width="2.81640625" style="7" customWidth="1"/>
    <col min="11522" max="11522" width="0" style="7" hidden="1" customWidth="1"/>
    <col min="11523" max="11523" width="73" style="7" customWidth="1"/>
    <col min="11524" max="11528" width="13.54296875" style="7" customWidth="1"/>
    <col min="11529" max="11776" width="8.7265625" style="7"/>
    <col min="11777" max="11777" width="2.81640625" style="7" customWidth="1"/>
    <col min="11778" max="11778" width="0" style="7" hidden="1" customWidth="1"/>
    <col min="11779" max="11779" width="73" style="7" customWidth="1"/>
    <col min="11780" max="11784" width="13.54296875" style="7" customWidth="1"/>
    <col min="11785" max="12032" width="8.7265625" style="7"/>
    <col min="12033" max="12033" width="2.81640625" style="7" customWidth="1"/>
    <col min="12034" max="12034" width="0" style="7" hidden="1" customWidth="1"/>
    <col min="12035" max="12035" width="73" style="7" customWidth="1"/>
    <col min="12036" max="12040" width="13.54296875" style="7" customWidth="1"/>
    <col min="12041" max="12288" width="8.7265625" style="7"/>
    <col min="12289" max="12289" width="2.81640625" style="7" customWidth="1"/>
    <col min="12290" max="12290" width="0" style="7" hidden="1" customWidth="1"/>
    <col min="12291" max="12291" width="73" style="7" customWidth="1"/>
    <col min="12292" max="12296" width="13.54296875" style="7" customWidth="1"/>
    <col min="12297" max="12544" width="8.7265625" style="7"/>
    <col min="12545" max="12545" width="2.81640625" style="7" customWidth="1"/>
    <col min="12546" max="12546" width="0" style="7" hidden="1" customWidth="1"/>
    <col min="12547" max="12547" width="73" style="7" customWidth="1"/>
    <col min="12548" max="12552" width="13.54296875" style="7" customWidth="1"/>
    <col min="12553" max="12800" width="8.7265625" style="7"/>
    <col min="12801" max="12801" width="2.81640625" style="7" customWidth="1"/>
    <col min="12802" max="12802" width="0" style="7" hidden="1" customWidth="1"/>
    <col min="12803" max="12803" width="73" style="7" customWidth="1"/>
    <col min="12804" max="12808" width="13.54296875" style="7" customWidth="1"/>
    <col min="12809" max="13056" width="8.7265625" style="7"/>
    <col min="13057" max="13057" width="2.81640625" style="7" customWidth="1"/>
    <col min="13058" max="13058" width="0" style="7" hidden="1" customWidth="1"/>
    <col min="13059" max="13059" width="73" style="7" customWidth="1"/>
    <col min="13060" max="13064" width="13.54296875" style="7" customWidth="1"/>
    <col min="13065" max="13312" width="8.7265625" style="7"/>
    <col min="13313" max="13313" width="2.81640625" style="7" customWidth="1"/>
    <col min="13314" max="13314" width="0" style="7" hidden="1" customWidth="1"/>
    <col min="13315" max="13315" width="73" style="7" customWidth="1"/>
    <col min="13316" max="13320" width="13.54296875" style="7" customWidth="1"/>
    <col min="13321" max="13568" width="8.7265625" style="7"/>
    <col min="13569" max="13569" width="2.81640625" style="7" customWidth="1"/>
    <col min="13570" max="13570" width="0" style="7" hidden="1" customWidth="1"/>
    <col min="13571" max="13571" width="73" style="7" customWidth="1"/>
    <col min="13572" max="13576" width="13.54296875" style="7" customWidth="1"/>
    <col min="13577" max="13824" width="8.7265625" style="7"/>
    <col min="13825" max="13825" width="2.81640625" style="7" customWidth="1"/>
    <col min="13826" max="13826" width="0" style="7" hidden="1" customWidth="1"/>
    <col min="13827" max="13827" width="73" style="7" customWidth="1"/>
    <col min="13828" max="13832" width="13.54296875" style="7" customWidth="1"/>
    <col min="13833" max="14080" width="8.7265625" style="7"/>
    <col min="14081" max="14081" width="2.81640625" style="7" customWidth="1"/>
    <col min="14082" max="14082" width="0" style="7" hidden="1" customWidth="1"/>
    <col min="14083" max="14083" width="73" style="7" customWidth="1"/>
    <col min="14084" max="14088" width="13.54296875" style="7" customWidth="1"/>
    <col min="14089" max="14336" width="8.7265625" style="7"/>
    <col min="14337" max="14337" width="2.81640625" style="7" customWidth="1"/>
    <col min="14338" max="14338" width="0" style="7" hidden="1" customWidth="1"/>
    <col min="14339" max="14339" width="73" style="7" customWidth="1"/>
    <col min="14340" max="14344" width="13.54296875" style="7" customWidth="1"/>
    <col min="14345" max="14592" width="8.7265625" style="7"/>
    <col min="14593" max="14593" width="2.81640625" style="7" customWidth="1"/>
    <col min="14594" max="14594" width="0" style="7" hidden="1" customWidth="1"/>
    <col min="14595" max="14595" width="73" style="7" customWidth="1"/>
    <col min="14596" max="14600" width="13.54296875" style="7" customWidth="1"/>
    <col min="14601" max="14848" width="8.7265625" style="7"/>
    <col min="14849" max="14849" width="2.81640625" style="7" customWidth="1"/>
    <col min="14850" max="14850" width="0" style="7" hidden="1" customWidth="1"/>
    <col min="14851" max="14851" width="73" style="7" customWidth="1"/>
    <col min="14852" max="14856" width="13.54296875" style="7" customWidth="1"/>
    <col min="14857" max="15104" width="8.7265625" style="7"/>
    <col min="15105" max="15105" width="2.81640625" style="7" customWidth="1"/>
    <col min="15106" max="15106" width="0" style="7" hidden="1" customWidth="1"/>
    <col min="15107" max="15107" width="73" style="7" customWidth="1"/>
    <col min="15108" max="15112" width="13.54296875" style="7" customWidth="1"/>
    <col min="15113" max="15360" width="8.7265625" style="7"/>
    <col min="15361" max="15361" width="2.81640625" style="7" customWidth="1"/>
    <col min="15362" max="15362" width="0" style="7" hidden="1" customWidth="1"/>
    <col min="15363" max="15363" width="73" style="7" customWidth="1"/>
    <col min="15364" max="15368" width="13.54296875" style="7" customWidth="1"/>
    <col min="15369" max="15616" width="8.7265625" style="7"/>
    <col min="15617" max="15617" width="2.81640625" style="7" customWidth="1"/>
    <col min="15618" max="15618" width="0" style="7" hidden="1" customWidth="1"/>
    <col min="15619" max="15619" width="73" style="7" customWidth="1"/>
    <col min="15620" max="15624" width="13.54296875" style="7" customWidth="1"/>
    <col min="15625" max="15872" width="8.7265625" style="7"/>
    <col min="15873" max="15873" width="2.81640625" style="7" customWidth="1"/>
    <col min="15874" max="15874" width="0" style="7" hidden="1" customWidth="1"/>
    <col min="15875" max="15875" width="73" style="7" customWidth="1"/>
    <col min="15876" max="15880" width="13.54296875" style="7" customWidth="1"/>
    <col min="15881" max="16128" width="8.7265625" style="7"/>
    <col min="16129" max="16129" width="2.81640625" style="7" customWidth="1"/>
    <col min="16130" max="16130" width="0" style="7" hidden="1" customWidth="1"/>
    <col min="16131" max="16131" width="73" style="7" customWidth="1"/>
    <col min="16132" max="16136" width="13.54296875" style="7" customWidth="1"/>
    <col min="16137" max="16384" width="8.7265625" style="7"/>
  </cols>
  <sheetData>
    <row r="1" spans="1:13" ht="5.25" customHeight="1" x14ac:dyDescent="0.45"/>
    <row r="3" spans="1:13" ht="15" customHeight="1" x14ac:dyDescent="0.45">
      <c r="C3" s="7"/>
      <c r="D3" s="7"/>
      <c r="E3" s="7"/>
    </row>
    <row r="4" spans="1:13" ht="5.25" customHeight="1" x14ac:dyDescent="0.45">
      <c r="C4" s="7"/>
      <c r="D4" s="7"/>
      <c r="E4" s="7"/>
    </row>
    <row r="5" spans="1:13" ht="15" customHeight="1" x14ac:dyDescent="0.45">
      <c r="A5" s="8"/>
      <c r="C5" s="9" t="s">
        <v>0</v>
      </c>
      <c r="D5" s="9"/>
      <c r="E5" s="9"/>
      <c r="F5" s="8"/>
      <c r="G5" s="8"/>
      <c r="H5" s="8"/>
    </row>
    <row r="6" spans="1:13" ht="15" customHeight="1" x14ac:dyDescent="0.45">
      <c r="A6" s="8"/>
      <c r="C6" s="10" t="s">
        <v>1</v>
      </c>
      <c r="D6" s="10"/>
      <c r="E6" s="10"/>
      <c r="F6" s="8"/>
      <c r="G6" s="8"/>
      <c r="H6" s="8"/>
    </row>
    <row r="7" spans="1:13" ht="15" customHeight="1" x14ac:dyDescent="0.45">
      <c r="A7" s="8"/>
      <c r="C7" s="9"/>
      <c r="D7" s="9"/>
      <c r="E7" s="9"/>
      <c r="F7" s="8"/>
      <c r="G7" s="8"/>
      <c r="H7" s="8"/>
    </row>
    <row r="9" spans="1:13" ht="15" customHeight="1" x14ac:dyDescent="0.45">
      <c r="C9" s="11" t="s">
        <v>2</v>
      </c>
      <c r="D9" s="46">
        <v>46022</v>
      </c>
      <c r="E9" s="46">
        <v>45930</v>
      </c>
      <c r="F9" s="46">
        <v>45838</v>
      </c>
      <c r="G9" s="46">
        <v>45747</v>
      </c>
      <c r="H9" s="47">
        <v>45657</v>
      </c>
      <c r="M9" s="12"/>
    </row>
    <row r="10" spans="1:13" ht="15" customHeight="1" x14ac:dyDescent="0.45">
      <c r="B10" s="13"/>
      <c r="C10" s="75" t="s">
        <v>3</v>
      </c>
      <c r="D10" s="75"/>
      <c r="E10" s="75"/>
      <c r="F10" s="76"/>
      <c r="G10" s="76"/>
      <c r="H10" s="76"/>
    </row>
    <row r="11" spans="1:13" ht="15" customHeight="1" x14ac:dyDescent="0.45">
      <c r="B11" s="14">
        <v>1</v>
      </c>
      <c r="C11" s="15" t="s">
        <v>4</v>
      </c>
      <c r="D11" s="203">
        <v>7063.1</v>
      </c>
      <c r="E11" s="203">
        <v>7966.9</v>
      </c>
      <c r="F11" s="202">
        <v>7643.1</v>
      </c>
      <c r="G11" s="202">
        <v>7378.4</v>
      </c>
      <c r="H11" s="202">
        <v>7044.8</v>
      </c>
    </row>
    <row r="12" spans="1:13" ht="57.75" customHeight="1" x14ac:dyDescent="0.45">
      <c r="B12" s="14" t="s">
        <v>43</v>
      </c>
      <c r="C12" s="15" t="s">
        <v>451</v>
      </c>
      <c r="D12" s="272">
        <v>7063.1</v>
      </c>
      <c r="E12" s="272">
        <v>7966.9</v>
      </c>
      <c r="F12" s="273">
        <v>7643.1</v>
      </c>
      <c r="G12" s="273">
        <v>7378.4</v>
      </c>
      <c r="H12" s="273">
        <v>7044.8</v>
      </c>
    </row>
    <row r="13" spans="1:13" ht="15" customHeight="1" x14ac:dyDescent="0.45">
      <c r="B13" s="14">
        <v>2</v>
      </c>
      <c r="C13" s="16" t="s">
        <v>5</v>
      </c>
      <c r="D13" s="203">
        <v>9830.4</v>
      </c>
      <c r="E13" s="203">
        <v>9393.9</v>
      </c>
      <c r="F13" s="239">
        <v>8998.9</v>
      </c>
      <c r="G13" s="239">
        <v>8714.5</v>
      </c>
      <c r="H13" s="239">
        <v>8072.1</v>
      </c>
    </row>
    <row r="14" spans="1:13" ht="14.25" customHeight="1" x14ac:dyDescent="0.45">
      <c r="B14" s="14" t="s">
        <v>63</v>
      </c>
      <c r="C14" s="16" t="s">
        <v>435</v>
      </c>
      <c r="D14" s="272">
        <v>9830.4</v>
      </c>
      <c r="E14" s="272">
        <v>9393.9</v>
      </c>
      <c r="F14" s="274">
        <v>8998.9</v>
      </c>
      <c r="G14" s="274">
        <v>8714.5</v>
      </c>
      <c r="H14" s="274">
        <v>8072.1</v>
      </c>
    </row>
    <row r="15" spans="1:13" ht="15" customHeight="1" x14ac:dyDescent="0.45">
      <c r="B15" s="14">
        <v>3</v>
      </c>
      <c r="C15" s="17" t="s">
        <v>6</v>
      </c>
      <c r="D15" s="203">
        <v>9830.4</v>
      </c>
      <c r="E15" s="203">
        <v>9393.9</v>
      </c>
      <c r="F15" s="202">
        <v>8998.9</v>
      </c>
      <c r="G15" s="202">
        <v>8714.5</v>
      </c>
      <c r="H15" s="202">
        <v>8072.1</v>
      </c>
    </row>
    <row r="16" spans="1:13" ht="30" customHeight="1" x14ac:dyDescent="0.45">
      <c r="B16" s="14" t="s">
        <v>436</v>
      </c>
      <c r="C16" s="16" t="s">
        <v>437</v>
      </c>
      <c r="D16" s="272">
        <v>9830.4</v>
      </c>
      <c r="E16" s="272">
        <v>9393.9</v>
      </c>
      <c r="F16" s="274">
        <v>8998.9</v>
      </c>
      <c r="G16" s="274">
        <v>8714.5</v>
      </c>
      <c r="H16" s="274">
        <v>8072.1</v>
      </c>
    </row>
    <row r="17" spans="2:9" ht="15" customHeight="1" x14ac:dyDescent="0.45">
      <c r="B17" s="14" t="s">
        <v>7</v>
      </c>
      <c r="C17" s="16" t="s">
        <v>8</v>
      </c>
      <c r="D17" s="201">
        <v>0</v>
      </c>
      <c r="E17" s="201">
        <v>0</v>
      </c>
      <c r="F17" s="202">
        <v>0</v>
      </c>
      <c r="G17" s="202">
        <v>0</v>
      </c>
      <c r="H17" s="202">
        <v>0</v>
      </c>
    </row>
    <row r="18" spans="2:9" ht="28.5" customHeight="1" x14ac:dyDescent="0.45">
      <c r="B18" s="14" t="s">
        <v>452</v>
      </c>
      <c r="C18" s="275" t="s">
        <v>453</v>
      </c>
      <c r="D18" s="276">
        <v>0</v>
      </c>
      <c r="E18" s="276">
        <v>0</v>
      </c>
      <c r="F18" s="277">
        <v>0</v>
      </c>
      <c r="G18" s="277">
        <v>0</v>
      </c>
      <c r="H18" s="277">
        <v>0</v>
      </c>
    </row>
    <row r="19" spans="2:9" ht="15" customHeight="1" x14ac:dyDescent="0.45">
      <c r="B19" s="14" t="s">
        <v>9</v>
      </c>
      <c r="C19" s="18" t="s">
        <v>10</v>
      </c>
      <c r="D19" s="234">
        <v>0</v>
      </c>
      <c r="E19" s="234">
        <v>0</v>
      </c>
      <c r="F19" s="235">
        <v>0</v>
      </c>
      <c r="G19" s="235">
        <v>0</v>
      </c>
      <c r="H19" s="236">
        <v>0</v>
      </c>
    </row>
    <row r="20" spans="2:9" ht="15" customHeight="1" x14ac:dyDescent="0.45">
      <c r="B20" s="13"/>
      <c r="C20" s="77" t="s">
        <v>11</v>
      </c>
      <c r="D20" s="237"/>
      <c r="E20" s="237"/>
      <c r="F20" s="238"/>
      <c r="G20" s="238"/>
      <c r="H20" s="238"/>
    </row>
    <row r="21" spans="2:9" ht="15" customHeight="1" x14ac:dyDescent="0.45">
      <c r="B21" s="14">
        <v>4</v>
      </c>
      <c r="C21" s="19" t="s">
        <v>12</v>
      </c>
      <c r="D21" s="242">
        <v>73698.100000000006</v>
      </c>
      <c r="E21" s="242">
        <v>62494.400000000001</v>
      </c>
      <c r="F21" s="242">
        <v>64619.3</v>
      </c>
      <c r="G21" s="242">
        <v>60156.9</v>
      </c>
      <c r="H21" s="242">
        <v>64596.3</v>
      </c>
    </row>
    <row r="22" spans="2:9" ht="53.25" customHeight="1" x14ac:dyDescent="0.45">
      <c r="B22" s="14" t="s">
        <v>438</v>
      </c>
      <c r="C22" s="278" t="s">
        <v>439</v>
      </c>
      <c r="D22" s="279">
        <v>73698.100000000006</v>
      </c>
      <c r="E22" s="279">
        <v>62494.400000000001</v>
      </c>
      <c r="F22" s="279">
        <v>64619.3</v>
      </c>
      <c r="G22" s="279">
        <v>60156.9</v>
      </c>
      <c r="H22" s="279">
        <v>64596.3</v>
      </c>
    </row>
    <row r="23" spans="2:9" ht="15" customHeight="1" x14ac:dyDescent="0.45">
      <c r="B23" s="13"/>
      <c r="C23" s="77" t="s">
        <v>13</v>
      </c>
      <c r="D23" s="77"/>
      <c r="E23" s="77"/>
      <c r="F23" s="78"/>
      <c r="G23" s="78"/>
      <c r="H23" s="78"/>
    </row>
    <row r="24" spans="2:9" ht="15" customHeight="1" x14ac:dyDescent="0.45">
      <c r="B24" s="14">
        <v>5</v>
      </c>
      <c r="C24" s="19" t="s">
        <v>14</v>
      </c>
      <c r="D24" s="20">
        <v>9.5838291798000297E-2</v>
      </c>
      <c r="E24" s="20">
        <v>0.12748169293736639</v>
      </c>
      <c r="F24" s="20">
        <v>0.11827821232458419</v>
      </c>
      <c r="G24" s="20">
        <v>0.12265321792376019</v>
      </c>
      <c r="H24" s="21">
        <v>0.10905908567981269</v>
      </c>
    </row>
    <row r="25" spans="2:9" ht="50.25" customHeight="1" x14ac:dyDescent="0.45">
      <c r="B25" s="14" t="s">
        <v>440</v>
      </c>
      <c r="C25" s="19" t="s">
        <v>441</v>
      </c>
      <c r="D25" s="280">
        <v>9.5838291798000297E-2</v>
      </c>
      <c r="E25" s="280">
        <v>0.12748169293736639</v>
      </c>
      <c r="F25" s="280">
        <v>0.11827821232458419</v>
      </c>
      <c r="G25" s="280">
        <v>0.12265321792376019</v>
      </c>
      <c r="H25" s="281">
        <v>0.10905908567981269</v>
      </c>
    </row>
    <row r="26" spans="2:9" ht="15" customHeight="1" x14ac:dyDescent="0.45">
      <c r="B26" s="14">
        <v>6</v>
      </c>
      <c r="C26" s="19" t="s">
        <v>15</v>
      </c>
      <c r="D26" s="20">
        <v>0.13338686241882791</v>
      </c>
      <c r="E26" s="20">
        <v>0.15031658105387419</v>
      </c>
      <c r="F26" s="20">
        <v>0.13926094621643165</v>
      </c>
      <c r="G26" s="20">
        <v>0.14486324353076116</v>
      </c>
      <c r="H26" s="21">
        <v>0.12496286209887222</v>
      </c>
    </row>
    <row r="27" spans="2:9" ht="45" customHeight="1" x14ac:dyDescent="0.45">
      <c r="B27" s="14" t="s">
        <v>442</v>
      </c>
      <c r="C27" s="278" t="s">
        <v>443</v>
      </c>
      <c r="D27" s="282">
        <v>0.13338686241882791</v>
      </c>
      <c r="E27" s="282">
        <v>0.15031658105387419</v>
      </c>
      <c r="F27" s="282">
        <v>0.13926094621643165</v>
      </c>
      <c r="G27" s="282">
        <v>0.14486324353076116</v>
      </c>
      <c r="H27" s="283">
        <v>0.12496286209887222</v>
      </c>
    </row>
    <row r="28" spans="2:9" ht="15" customHeight="1" x14ac:dyDescent="0.45">
      <c r="B28" s="14">
        <v>7</v>
      </c>
      <c r="C28" s="231" t="s">
        <v>16</v>
      </c>
      <c r="D28" s="232">
        <v>0.13338686241882791</v>
      </c>
      <c r="E28" s="232">
        <v>0.15031658105387419</v>
      </c>
      <c r="F28" s="232">
        <v>0.13926094621643165</v>
      </c>
      <c r="G28" s="232">
        <v>0.14486324353076116</v>
      </c>
      <c r="H28" s="233">
        <v>0.12496286209887222</v>
      </c>
    </row>
    <row r="29" spans="2:9" ht="40.5" customHeight="1" x14ac:dyDescent="0.45">
      <c r="B29" s="14" t="s">
        <v>38</v>
      </c>
      <c r="C29" s="278" t="s">
        <v>444</v>
      </c>
      <c r="D29" s="282">
        <v>0.13338686241882791</v>
      </c>
      <c r="E29" s="282">
        <v>0.15031658105387419</v>
      </c>
      <c r="F29" s="282">
        <v>0.13926094621643165</v>
      </c>
      <c r="G29" s="282">
        <v>0.14486324353076116</v>
      </c>
      <c r="H29" s="283">
        <v>0.12496286209887222</v>
      </c>
    </row>
    <row r="30" spans="2:9" ht="15" customHeight="1" x14ac:dyDescent="0.45">
      <c r="B30" s="13"/>
      <c r="C30" s="77" t="s">
        <v>17</v>
      </c>
      <c r="D30" s="77"/>
      <c r="E30" s="77"/>
      <c r="F30" s="79"/>
      <c r="G30" s="79"/>
      <c r="H30" s="79"/>
      <c r="I30" s="12"/>
    </row>
    <row r="31" spans="2:9" ht="15" customHeight="1" x14ac:dyDescent="0.45">
      <c r="B31" s="14">
        <v>8</v>
      </c>
      <c r="C31" s="19" t="s">
        <v>18</v>
      </c>
      <c r="D31" s="20">
        <v>2.5000000000000001E-2</v>
      </c>
      <c r="E31" s="20">
        <v>2.5000000000000001E-2</v>
      </c>
      <c r="F31" s="20">
        <v>2.5000000000000001E-2</v>
      </c>
      <c r="G31" s="20">
        <v>2.5000000000000001E-2</v>
      </c>
      <c r="H31" s="21">
        <v>2.5000000000000001E-2</v>
      </c>
    </row>
    <row r="32" spans="2:9" ht="15" customHeight="1" x14ac:dyDescent="0.45">
      <c r="B32" s="14">
        <v>9</v>
      </c>
      <c r="C32" s="19" t="s">
        <v>19</v>
      </c>
      <c r="D32" s="20">
        <v>0</v>
      </c>
      <c r="E32" s="20">
        <v>0</v>
      </c>
      <c r="F32" s="20">
        <v>0</v>
      </c>
      <c r="G32" s="20">
        <v>0</v>
      </c>
      <c r="H32" s="21">
        <v>0</v>
      </c>
    </row>
    <row r="33" spans="2:9" ht="16" x14ac:dyDescent="0.45">
      <c r="B33" s="14">
        <v>10</v>
      </c>
      <c r="C33" s="23" t="s">
        <v>20</v>
      </c>
      <c r="D33" s="20">
        <v>0</v>
      </c>
      <c r="E33" s="20">
        <v>0</v>
      </c>
      <c r="F33" s="20">
        <v>0</v>
      </c>
      <c r="G33" s="20">
        <v>0</v>
      </c>
      <c r="H33" s="21">
        <v>0</v>
      </c>
    </row>
    <row r="34" spans="2:9" ht="15" customHeight="1" x14ac:dyDescent="0.45">
      <c r="B34" s="14">
        <v>11</v>
      </c>
      <c r="C34" s="19" t="s">
        <v>21</v>
      </c>
      <c r="D34" s="20">
        <v>2.5000000000000001E-2</v>
      </c>
      <c r="E34" s="20">
        <v>2.5000000000000001E-2</v>
      </c>
      <c r="F34" s="20">
        <v>2.5000000000000001E-2</v>
      </c>
      <c r="G34" s="20">
        <v>2.5000000000000001E-2</v>
      </c>
      <c r="H34" s="21">
        <v>2.5000000000000001E-2</v>
      </c>
    </row>
    <row r="35" spans="2:9" ht="15" customHeight="1" x14ac:dyDescent="0.45">
      <c r="B35" s="14">
        <v>12</v>
      </c>
      <c r="C35" s="231" t="s">
        <v>22</v>
      </c>
      <c r="D35" s="232">
        <v>2.8386862418827916E-2</v>
      </c>
      <c r="E35" s="232">
        <v>4.5316581053874191E-2</v>
      </c>
      <c r="F35" s="232">
        <v>3.4260946216431651E-2</v>
      </c>
      <c r="G35" s="232">
        <v>3.9863243530761164E-2</v>
      </c>
      <c r="H35" s="233">
        <v>1.9962862098872228E-2</v>
      </c>
    </row>
    <row r="36" spans="2:9" ht="27" customHeight="1" x14ac:dyDescent="0.45">
      <c r="B36" s="14" t="s">
        <v>445</v>
      </c>
      <c r="C36" s="278" t="s">
        <v>446</v>
      </c>
      <c r="D36" s="282">
        <v>2.8386862418827916E-2</v>
      </c>
      <c r="E36" s="282">
        <v>4.5316581053874191E-2</v>
      </c>
      <c r="F36" s="282">
        <v>3.4260946216431651E-2</v>
      </c>
      <c r="G36" s="282">
        <v>3.9863243530761164E-2</v>
      </c>
      <c r="H36" s="284">
        <v>1.9962862098872228E-2</v>
      </c>
    </row>
    <row r="37" spans="2:9" ht="15" customHeight="1" x14ac:dyDescent="0.45">
      <c r="B37" s="13"/>
      <c r="C37" s="77" t="s">
        <v>23</v>
      </c>
      <c r="D37" s="77"/>
      <c r="E37" s="77"/>
      <c r="F37" s="79"/>
      <c r="G37" s="79"/>
      <c r="H37" s="79"/>
    </row>
    <row r="38" spans="2:9" ht="15" customHeight="1" x14ac:dyDescent="0.45">
      <c r="B38" s="14">
        <v>13</v>
      </c>
      <c r="C38" s="19" t="s">
        <v>24</v>
      </c>
      <c r="D38" s="240">
        <v>108090.5</v>
      </c>
      <c r="E38" s="240">
        <v>95180.6</v>
      </c>
      <c r="F38" s="240">
        <v>91417.2</v>
      </c>
      <c r="G38" s="240">
        <v>94985.2</v>
      </c>
      <c r="H38" s="240">
        <v>99123.3</v>
      </c>
    </row>
    <row r="39" spans="2:9" ht="42" customHeight="1" x14ac:dyDescent="0.45">
      <c r="B39" s="14" t="s">
        <v>447</v>
      </c>
      <c r="C39" s="231" t="s">
        <v>448</v>
      </c>
      <c r="D39" s="241">
        <v>108090.5</v>
      </c>
      <c r="E39" s="241">
        <v>95180.6</v>
      </c>
      <c r="F39" s="241">
        <v>91417.2</v>
      </c>
      <c r="G39" s="241">
        <v>94985.2</v>
      </c>
      <c r="H39" s="241">
        <v>99123.3</v>
      </c>
    </row>
    <row r="40" spans="2:9" ht="15" customHeight="1" x14ac:dyDescent="0.45">
      <c r="B40" s="14">
        <v>14</v>
      </c>
      <c r="C40" s="231" t="s">
        <v>25</v>
      </c>
      <c r="D40" s="232">
        <v>9.0946012831839979E-2</v>
      </c>
      <c r="E40" s="232">
        <v>9.869553249296599E-2</v>
      </c>
      <c r="F40" s="232">
        <v>9.8437711940422584E-2</v>
      </c>
      <c r="G40" s="232">
        <v>9.1745871988478209E-2</v>
      </c>
      <c r="H40" s="233">
        <v>8.1434940120032329E-2</v>
      </c>
    </row>
    <row r="41" spans="2:9" ht="44.25" customHeight="1" x14ac:dyDescent="0.45">
      <c r="B41" s="14" t="s">
        <v>449</v>
      </c>
      <c r="C41" s="278" t="s">
        <v>450</v>
      </c>
      <c r="D41" s="285">
        <v>9.0946012831839979E-2</v>
      </c>
      <c r="E41" s="285">
        <v>9.869553249296599E-2</v>
      </c>
      <c r="F41" s="285">
        <v>9.8437711940422584E-2</v>
      </c>
      <c r="G41" s="285">
        <v>9.1745871988478209E-2</v>
      </c>
      <c r="H41" s="284">
        <v>8.1434940120032329E-2</v>
      </c>
    </row>
    <row r="42" spans="2:9" ht="15" customHeight="1" x14ac:dyDescent="0.45">
      <c r="B42" s="13"/>
      <c r="C42" s="77" t="s">
        <v>26</v>
      </c>
      <c r="D42" s="77"/>
      <c r="E42" s="77"/>
      <c r="F42" s="79"/>
      <c r="G42" s="79"/>
      <c r="H42" s="79"/>
    </row>
    <row r="43" spans="2:9" ht="15" customHeight="1" x14ac:dyDescent="0.45">
      <c r="B43" s="14">
        <v>15</v>
      </c>
      <c r="C43" s="19" t="s">
        <v>27</v>
      </c>
      <c r="D43" s="24" t="s">
        <v>55</v>
      </c>
      <c r="E43" s="24" t="s">
        <v>55</v>
      </c>
      <c r="F43" s="24" t="s">
        <v>55</v>
      </c>
      <c r="G43" s="24" t="s">
        <v>55</v>
      </c>
      <c r="H43" s="24" t="s">
        <v>55</v>
      </c>
    </row>
    <row r="44" spans="2:9" ht="15" customHeight="1" x14ac:dyDescent="0.45">
      <c r="B44" s="14">
        <v>16</v>
      </c>
      <c r="C44" s="19" t="s">
        <v>28</v>
      </c>
      <c r="D44" s="24" t="s">
        <v>55</v>
      </c>
      <c r="E44" s="24" t="s">
        <v>55</v>
      </c>
      <c r="F44" s="24" t="s">
        <v>55</v>
      </c>
      <c r="G44" s="24" t="s">
        <v>55</v>
      </c>
      <c r="H44" s="24" t="s">
        <v>55</v>
      </c>
    </row>
    <row r="45" spans="2:9" ht="15" customHeight="1" x14ac:dyDescent="0.45">
      <c r="B45" s="14">
        <v>17</v>
      </c>
      <c r="C45" s="22" t="s">
        <v>29</v>
      </c>
      <c r="D45" s="25" t="s">
        <v>55</v>
      </c>
      <c r="E45" s="25" t="s">
        <v>55</v>
      </c>
      <c r="F45" s="25" t="s">
        <v>55</v>
      </c>
      <c r="G45" s="25" t="s">
        <v>55</v>
      </c>
      <c r="H45" s="26" t="s">
        <v>55</v>
      </c>
    </row>
    <row r="46" spans="2:9" ht="15" customHeight="1" x14ac:dyDescent="0.45">
      <c r="B46" s="13"/>
      <c r="C46" s="77" t="s">
        <v>30</v>
      </c>
      <c r="D46" s="77"/>
      <c r="E46" s="77"/>
      <c r="F46" s="79"/>
      <c r="G46" s="79"/>
      <c r="H46" s="79"/>
      <c r="I46" s="12"/>
    </row>
    <row r="47" spans="2:9" ht="15" customHeight="1" x14ac:dyDescent="0.45">
      <c r="B47" s="14">
        <v>18</v>
      </c>
      <c r="C47" s="19" t="s">
        <v>31</v>
      </c>
      <c r="D47" s="24" t="s">
        <v>55</v>
      </c>
      <c r="E47" s="24" t="s">
        <v>55</v>
      </c>
      <c r="F47" s="24" t="s">
        <v>55</v>
      </c>
      <c r="G47" s="24" t="s">
        <v>55</v>
      </c>
      <c r="H47" s="24" t="s">
        <v>55</v>
      </c>
    </row>
    <row r="48" spans="2:9" ht="15" customHeight="1" x14ac:dyDescent="0.45">
      <c r="B48" s="14">
        <v>19</v>
      </c>
      <c r="C48" s="19" t="s">
        <v>32</v>
      </c>
      <c r="D48" s="24" t="s">
        <v>55</v>
      </c>
      <c r="E48" s="24" t="s">
        <v>55</v>
      </c>
      <c r="F48" s="24" t="s">
        <v>55</v>
      </c>
      <c r="G48" s="24" t="s">
        <v>55</v>
      </c>
      <c r="H48" s="24" t="s">
        <v>55</v>
      </c>
    </row>
    <row r="49" spans="2:8" ht="15" customHeight="1" x14ac:dyDescent="0.45">
      <c r="B49" s="14">
        <v>20</v>
      </c>
      <c r="C49" s="19" t="s">
        <v>33</v>
      </c>
      <c r="D49" s="27" t="s">
        <v>55</v>
      </c>
      <c r="E49" s="27" t="s">
        <v>55</v>
      </c>
      <c r="F49" s="27" t="s">
        <v>55</v>
      </c>
      <c r="G49" s="27" t="s">
        <v>55</v>
      </c>
      <c r="H49" s="28" t="s">
        <v>55</v>
      </c>
    </row>
    <row r="50" spans="2:8" ht="15" customHeight="1" x14ac:dyDescent="0.45">
      <c r="F50" s="29"/>
      <c r="G50" s="29"/>
      <c r="H50" s="29"/>
    </row>
    <row r="51" spans="2:8" ht="15" customHeight="1" x14ac:dyDescent="0.45">
      <c r="C51" s="30"/>
      <c r="D51" s="30"/>
      <c r="E51" s="30"/>
    </row>
  </sheetData>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D14"/>
  <sheetViews>
    <sheetView showGridLines="0" zoomScale="80" zoomScaleNormal="80" workbookViewId="0"/>
  </sheetViews>
  <sheetFormatPr defaultRowHeight="16.5" x14ac:dyDescent="0.45"/>
  <cols>
    <col min="1" max="1" width="2.81640625" style="62" customWidth="1"/>
    <col min="2" max="2" width="5.7265625" style="105" customWidth="1"/>
    <col min="3" max="3" width="77.7265625" style="62" customWidth="1"/>
    <col min="4" max="4" width="212.7265625"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394</v>
      </c>
    </row>
    <row r="6" spans="1:4" x14ac:dyDescent="0.45">
      <c r="B6" s="51"/>
      <c r="C6" s="85" t="s">
        <v>345</v>
      </c>
    </row>
    <row r="7" spans="1:4" x14ac:dyDescent="0.45">
      <c r="A7" s="86"/>
      <c r="B7" s="87"/>
      <c r="C7" s="88"/>
      <c r="D7" s="88"/>
    </row>
    <row r="8" spans="1:4" x14ac:dyDescent="0.45">
      <c r="C8" s="204" t="s">
        <v>395</v>
      </c>
      <c r="D8" s="206" t="s">
        <v>350</v>
      </c>
    </row>
    <row r="9" spans="1:4" ht="232" x14ac:dyDescent="0.45">
      <c r="C9" s="205" t="s">
        <v>396</v>
      </c>
      <c r="D9" s="205" t="s">
        <v>391</v>
      </c>
    </row>
    <row r="10" spans="1:4" ht="72.5" x14ac:dyDescent="0.45">
      <c r="C10" s="205" t="s">
        <v>397</v>
      </c>
      <c r="D10" s="205" t="s">
        <v>392</v>
      </c>
    </row>
    <row r="11" spans="1:4" ht="145" x14ac:dyDescent="0.45">
      <c r="C11" s="205" t="s">
        <v>398</v>
      </c>
      <c r="D11" s="205" t="s">
        <v>473</v>
      </c>
    </row>
    <row r="12" spans="1:4" ht="87" x14ac:dyDescent="0.45">
      <c r="C12" s="205" t="s">
        <v>399</v>
      </c>
      <c r="D12" s="205" t="s">
        <v>474</v>
      </c>
    </row>
    <row r="13" spans="1:4" ht="43.5" x14ac:dyDescent="0.45">
      <c r="C13" s="205" t="s">
        <v>400</v>
      </c>
      <c r="D13" s="205" t="s">
        <v>393</v>
      </c>
    </row>
    <row r="14" spans="1:4" ht="159.5" x14ac:dyDescent="0.45">
      <c r="C14" s="205" t="s">
        <v>401</v>
      </c>
      <c r="D14" s="205" t="s">
        <v>475</v>
      </c>
    </row>
  </sheetData>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D11"/>
  <sheetViews>
    <sheetView showGridLines="0" zoomScale="80" zoomScaleNormal="80" workbookViewId="0"/>
  </sheetViews>
  <sheetFormatPr defaultRowHeight="16.5" x14ac:dyDescent="0.45"/>
  <cols>
    <col min="1" max="1" width="2.81640625" style="62" customWidth="1"/>
    <col min="2" max="2" width="4.1796875" style="105" customWidth="1"/>
    <col min="3" max="3" width="77.7265625" style="62" customWidth="1"/>
    <col min="4" max="4" width="202.26953125"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405</v>
      </c>
    </row>
    <row r="6" spans="1:4" x14ac:dyDescent="0.45">
      <c r="B6" s="51"/>
      <c r="C6" s="85" t="s">
        <v>345</v>
      </c>
    </row>
    <row r="7" spans="1:4" x14ac:dyDescent="0.45">
      <c r="A7" s="86"/>
      <c r="B7" s="87"/>
      <c r="C7" s="88"/>
      <c r="D7" s="88"/>
    </row>
    <row r="8" spans="1:4" ht="44.5" x14ac:dyDescent="0.45">
      <c r="C8" s="204" t="s">
        <v>409</v>
      </c>
      <c r="D8" s="206" t="s">
        <v>350</v>
      </c>
    </row>
    <row r="9" spans="1:4" ht="261" x14ac:dyDescent="0.45">
      <c r="C9" s="205" t="s">
        <v>406</v>
      </c>
      <c r="D9" s="205" t="s">
        <v>402</v>
      </c>
    </row>
    <row r="10" spans="1:4" ht="159.5" x14ac:dyDescent="0.45">
      <c r="C10" s="205" t="s">
        <v>407</v>
      </c>
      <c r="D10" s="205" t="s">
        <v>403</v>
      </c>
    </row>
    <row r="11" spans="1:4" x14ac:dyDescent="0.45">
      <c r="C11" s="205" t="s">
        <v>408</v>
      </c>
      <c r="D11" s="205" t="s">
        <v>404</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D16"/>
  <sheetViews>
    <sheetView showGridLines="0" zoomScale="80" zoomScaleNormal="80" workbookViewId="0"/>
  </sheetViews>
  <sheetFormatPr defaultRowHeight="16.5" x14ac:dyDescent="0.45"/>
  <cols>
    <col min="1" max="1" width="2.81640625" style="62" customWidth="1"/>
    <col min="2" max="2" width="4.1796875" style="105" customWidth="1"/>
    <col min="3" max="3" width="77.7265625" style="62" customWidth="1"/>
    <col min="4" max="4" width="209"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410</v>
      </c>
    </row>
    <row r="6" spans="1:4" x14ac:dyDescent="0.45">
      <c r="B6" s="51"/>
      <c r="C6" s="85" t="s">
        <v>345</v>
      </c>
    </row>
    <row r="7" spans="1:4" x14ac:dyDescent="0.45">
      <c r="A7" s="86"/>
      <c r="B7" s="87"/>
      <c r="C7" s="88"/>
      <c r="D7" s="88"/>
    </row>
    <row r="8" spans="1:4" ht="44.5" x14ac:dyDescent="0.45">
      <c r="C8" s="204" t="s">
        <v>411</v>
      </c>
      <c r="D8" s="206" t="s">
        <v>350</v>
      </c>
    </row>
    <row r="9" spans="1:4" s="207" customFormat="1" ht="168.75" customHeight="1" x14ac:dyDescent="0.35">
      <c r="B9" s="213"/>
      <c r="C9" s="205" t="s">
        <v>413</v>
      </c>
      <c r="D9" s="205" t="s">
        <v>476</v>
      </c>
    </row>
    <row r="10" spans="1:4" s="207" customFormat="1" ht="174" x14ac:dyDescent="0.35">
      <c r="B10" s="213"/>
      <c r="C10" s="205" t="s">
        <v>414</v>
      </c>
      <c r="D10" s="205" t="s">
        <v>477</v>
      </c>
    </row>
    <row r="11" spans="1:4" s="207" customFormat="1" ht="116" x14ac:dyDescent="0.35">
      <c r="B11" s="213"/>
      <c r="C11" s="205" t="s">
        <v>415</v>
      </c>
      <c r="D11" s="205" t="s">
        <v>478</v>
      </c>
    </row>
    <row r="12" spans="1:4" s="207" customFormat="1" ht="43.5" x14ac:dyDescent="0.35">
      <c r="B12" s="213"/>
      <c r="C12" s="205" t="s">
        <v>416</v>
      </c>
      <c r="D12" s="205" t="s">
        <v>479</v>
      </c>
    </row>
    <row r="13" spans="1:4" s="207" customFormat="1" ht="87" x14ac:dyDescent="0.35">
      <c r="B13" s="213"/>
      <c r="C13" s="205" t="s">
        <v>417</v>
      </c>
      <c r="D13" s="205" t="s">
        <v>480</v>
      </c>
    </row>
    <row r="14" spans="1:4" s="207" customFormat="1" ht="116" x14ac:dyDescent="0.35">
      <c r="B14" s="213"/>
      <c r="C14" s="205" t="s">
        <v>418</v>
      </c>
      <c r="D14" s="205" t="s">
        <v>481</v>
      </c>
    </row>
    <row r="15" spans="1:4" s="207" customFormat="1" ht="87" x14ac:dyDescent="0.35">
      <c r="B15" s="213"/>
      <c r="C15" s="205" t="s">
        <v>419</v>
      </c>
      <c r="D15" s="205" t="s">
        <v>482</v>
      </c>
    </row>
    <row r="16" spans="1:4" s="207" customFormat="1" ht="43.5" x14ac:dyDescent="0.35">
      <c r="B16" s="213"/>
      <c r="C16" s="205" t="s">
        <v>420</v>
      </c>
      <c r="D16" s="205" t="s">
        <v>412</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sheetPr>
  <dimension ref="A1:D13"/>
  <sheetViews>
    <sheetView showGridLines="0" topLeftCell="A11" zoomScale="80" zoomScaleNormal="80" workbookViewId="0">
      <selection activeCell="D11" sqref="D11"/>
    </sheetView>
  </sheetViews>
  <sheetFormatPr defaultRowHeight="16.5" x14ac:dyDescent="0.45"/>
  <cols>
    <col min="1" max="1" width="2.81640625" style="62" customWidth="1"/>
    <col min="2" max="2" width="4.1796875" style="105" customWidth="1"/>
    <col min="3" max="3" width="77.7265625" style="62" customWidth="1"/>
    <col min="4" max="4" width="209" style="62"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483</v>
      </c>
    </row>
    <row r="6" spans="1:4" x14ac:dyDescent="0.45">
      <c r="B6" s="51"/>
      <c r="C6" s="85" t="s">
        <v>345</v>
      </c>
    </row>
    <row r="7" spans="1:4" x14ac:dyDescent="0.45">
      <c r="A7" s="86"/>
      <c r="B7" s="87"/>
      <c r="C7" s="88"/>
      <c r="D7" s="88"/>
    </row>
    <row r="8" spans="1:4" ht="44.5" x14ac:dyDescent="0.45">
      <c r="C8" s="204" t="s">
        <v>484</v>
      </c>
      <c r="D8" s="206" t="s">
        <v>350</v>
      </c>
    </row>
    <row r="9" spans="1:4" s="207" customFormat="1" ht="135" customHeight="1" x14ac:dyDescent="0.35">
      <c r="B9" s="213"/>
      <c r="C9" s="205" t="s">
        <v>485</v>
      </c>
      <c r="D9" s="205" t="s">
        <v>490</v>
      </c>
    </row>
    <row r="10" spans="1:4" s="207" customFormat="1" ht="181.5" customHeight="1" x14ac:dyDescent="0.35">
      <c r="B10" s="213"/>
      <c r="C10" s="205" t="s">
        <v>486</v>
      </c>
      <c r="D10" s="205" t="s">
        <v>491</v>
      </c>
    </row>
    <row r="11" spans="1:4" s="207" customFormat="1" ht="228" customHeight="1" x14ac:dyDescent="0.35">
      <c r="B11" s="213"/>
      <c r="C11" s="205" t="s">
        <v>487</v>
      </c>
      <c r="D11" s="205" t="s">
        <v>492</v>
      </c>
    </row>
    <row r="12" spans="1:4" s="207" customFormat="1" ht="167.25" customHeight="1" x14ac:dyDescent="0.35">
      <c r="B12" s="213"/>
      <c r="C12" s="205" t="s">
        <v>488</v>
      </c>
      <c r="D12" s="205" t="s">
        <v>493</v>
      </c>
    </row>
    <row r="13" spans="1:4" s="207" customFormat="1" ht="154.5" customHeight="1" x14ac:dyDescent="0.35">
      <c r="B13" s="213"/>
      <c r="C13" s="205" t="s">
        <v>489</v>
      </c>
      <c r="D13" s="205" t="s">
        <v>494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sheetPr>
  <dimension ref="A1:K29"/>
  <sheetViews>
    <sheetView showGridLines="0" zoomScale="80" zoomScaleNormal="80" workbookViewId="0">
      <selection activeCell="K17" sqref="K17"/>
    </sheetView>
  </sheetViews>
  <sheetFormatPr defaultColWidth="8.7265625" defaultRowHeight="15" customHeight="1" x14ac:dyDescent="0.45"/>
  <cols>
    <col min="1" max="1" width="2.81640625" style="5" customWidth="1"/>
    <col min="2" max="2" width="8.1796875" style="6" customWidth="1"/>
    <col min="3" max="3" width="68.1796875" style="5" customWidth="1"/>
    <col min="4" max="6" width="12.1796875" style="5" customWidth="1"/>
    <col min="7" max="254" width="8.7265625" style="7"/>
    <col min="255" max="255" width="2.81640625" style="7" customWidth="1"/>
    <col min="256" max="256" width="0" style="7" hidden="1" customWidth="1"/>
    <col min="257" max="257" width="73" style="7" customWidth="1"/>
    <col min="258" max="262" width="13.54296875" style="7" customWidth="1"/>
    <col min="263" max="510" width="8.7265625" style="7"/>
    <col min="511" max="511" width="2.81640625" style="7" customWidth="1"/>
    <col min="512" max="512" width="0" style="7" hidden="1" customWidth="1"/>
    <col min="513" max="513" width="73" style="7" customWidth="1"/>
    <col min="514" max="518" width="13.54296875" style="7" customWidth="1"/>
    <col min="519" max="766" width="8.7265625" style="7"/>
    <col min="767" max="767" width="2.81640625" style="7" customWidth="1"/>
    <col min="768" max="768" width="0" style="7" hidden="1" customWidth="1"/>
    <col min="769" max="769" width="73" style="7" customWidth="1"/>
    <col min="770" max="774" width="13.54296875" style="7" customWidth="1"/>
    <col min="775" max="1022" width="8.7265625" style="7"/>
    <col min="1023" max="1023" width="2.81640625" style="7" customWidth="1"/>
    <col min="1024" max="1024" width="0" style="7" hidden="1" customWidth="1"/>
    <col min="1025" max="1025" width="73" style="7" customWidth="1"/>
    <col min="1026" max="1030" width="13.54296875" style="7" customWidth="1"/>
    <col min="1031" max="1278" width="8.7265625" style="7"/>
    <col min="1279" max="1279" width="2.81640625" style="7" customWidth="1"/>
    <col min="1280" max="1280" width="0" style="7" hidden="1" customWidth="1"/>
    <col min="1281" max="1281" width="73" style="7" customWidth="1"/>
    <col min="1282" max="1286" width="13.54296875" style="7" customWidth="1"/>
    <col min="1287" max="1534" width="8.7265625" style="7"/>
    <col min="1535" max="1535" width="2.81640625" style="7" customWidth="1"/>
    <col min="1536" max="1536" width="0" style="7" hidden="1" customWidth="1"/>
    <col min="1537" max="1537" width="73" style="7" customWidth="1"/>
    <col min="1538" max="1542" width="13.54296875" style="7" customWidth="1"/>
    <col min="1543" max="1790" width="8.7265625" style="7"/>
    <col min="1791" max="1791" width="2.81640625" style="7" customWidth="1"/>
    <col min="1792" max="1792" width="0" style="7" hidden="1" customWidth="1"/>
    <col min="1793" max="1793" width="73" style="7" customWidth="1"/>
    <col min="1794" max="1798" width="13.54296875" style="7" customWidth="1"/>
    <col min="1799" max="2046" width="8.7265625" style="7"/>
    <col min="2047" max="2047" width="2.81640625" style="7" customWidth="1"/>
    <col min="2048" max="2048" width="0" style="7" hidden="1" customWidth="1"/>
    <col min="2049" max="2049" width="73" style="7" customWidth="1"/>
    <col min="2050" max="2054" width="13.54296875" style="7" customWidth="1"/>
    <col min="2055" max="2302" width="8.7265625" style="7"/>
    <col min="2303" max="2303" width="2.81640625" style="7" customWidth="1"/>
    <col min="2304" max="2304" width="0" style="7" hidden="1" customWidth="1"/>
    <col min="2305" max="2305" width="73" style="7" customWidth="1"/>
    <col min="2306" max="2310" width="13.54296875" style="7" customWidth="1"/>
    <col min="2311" max="2558" width="8.7265625" style="7"/>
    <col min="2559" max="2559" width="2.81640625" style="7" customWidth="1"/>
    <col min="2560" max="2560" width="0" style="7" hidden="1" customWidth="1"/>
    <col min="2561" max="2561" width="73" style="7" customWidth="1"/>
    <col min="2562" max="2566" width="13.54296875" style="7" customWidth="1"/>
    <col min="2567" max="2814" width="8.7265625" style="7"/>
    <col min="2815" max="2815" width="2.81640625" style="7" customWidth="1"/>
    <col min="2816" max="2816" width="0" style="7" hidden="1" customWidth="1"/>
    <col min="2817" max="2817" width="73" style="7" customWidth="1"/>
    <col min="2818" max="2822" width="13.54296875" style="7" customWidth="1"/>
    <col min="2823" max="3070" width="8.7265625" style="7"/>
    <col min="3071" max="3071" width="2.81640625" style="7" customWidth="1"/>
    <col min="3072" max="3072" width="0" style="7" hidden="1" customWidth="1"/>
    <col min="3073" max="3073" width="73" style="7" customWidth="1"/>
    <col min="3074" max="3078" width="13.54296875" style="7" customWidth="1"/>
    <col min="3079" max="3326" width="8.7265625" style="7"/>
    <col min="3327" max="3327" width="2.81640625" style="7" customWidth="1"/>
    <col min="3328" max="3328" width="0" style="7" hidden="1" customWidth="1"/>
    <col min="3329" max="3329" width="73" style="7" customWidth="1"/>
    <col min="3330" max="3334" width="13.54296875" style="7" customWidth="1"/>
    <col min="3335" max="3582" width="8.7265625" style="7"/>
    <col min="3583" max="3583" width="2.81640625" style="7" customWidth="1"/>
    <col min="3584" max="3584" width="0" style="7" hidden="1" customWidth="1"/>
    <col min="3585" max="3585" width="73" style="7" customWidth="1"/>
    <col min="3586" max="3590" width="13.54296875" style="7" customWidth="1"/>
    <col min="3591" max="3838" width="8.7265625" style="7"/>
    <col min="3839" max="3839" width="2.81640625" style="7" customWidth="1"/>
    <col min="3840" max="3840" width="0" style="7" hidden="1" customWidth="1"/>
    <col min="3841" max="3841" width="73" style="7" customWidth="1"/>
    <col min="3842" max="3846" width="13.54296875" style="7" customWidth="1"/>
    <col min="3847" max="4094" width="8.7265625" style="7"/>
    <col min="4095" max="4095" width="2.81640625" style="7" customWidth="1"/>
    <col min="4096" max="4096" width="0" style="7" hidden="1" customWidth="1"/>
    <col min="4097" max="4097" width="73" style="7" customWidth="1"/>
    <col min="4098" max="4102" width="13.54296875" style="7" customWidth="1"/>
    <col min="4103" max="4350" width="8.7265625" style="7"/>
    <col min="4351" max="4351" width="2.81640625" style="7" customWidth="1"/>
    <col min="4352" max="4352" width="0" style="7" hidden="1" customWidth="1"/>
    <col min="4353" max="4353" width="73" style="7" customWidth="1"/>
    <col min="4354" max="4358" width="13.54296875" style="7" customWidth="1"/>
    <col min="4359" max="4606" width="8.7265625" style="7"/>
    <col min="4607" max="4607" width="2.81640625" style="7" customWidth="1"/>
    <col min="4608" max="4608" width="0" style="7" hidden="1" customWidth="1"/>
    <col min="4609" max="4609" width="73" style="7" customWidth="1"/>
    <col min="4610" max="4614" width="13.54296875" style="7" customWidth="1"/>
    <col min="4615" max="4862" width="8.7265625" style="7"/>
    <col min="4863" max="4863" width="2.81640625" style="7" customWidth="1"/>
    <col min="4864" max="4864" width="0" style="7" hidden="1" customWidth="1"/>
    <col min="4865" max="4865" width="73" style="7" customWidth="1"/>
    <col min="4866" max="4870" width="13.54296875" style="7" customWidth="1"/>
    <col min="4871" max="5118" width="8.7265625" style="7"/>
    <col min="5119" max="5119" width="2.81640625" style="7" customWidth="1"/>
    <col min="5120" max="5120" width="0" style="7" hidden="1" customWidth="1"/>
    <col min="5121" max="5121" width="73" style="7" customWidth="1"/>
    <col min="5122" max="5126" width="13.54296875" style="7" customWidth="1"/>
    <col min="5127" max="5374" width="8.7265625" style="7"/>
    <col min="5375" max="5375" width="2.81640625" style="7" customWidth="1"/>
    <col min="5376" max="5376" width="0" style="7" hidden="1" customWidth="1"/>
    <col min="5377" max="5377" width="73" style="7" customWidth="1"/>
    <col min="5378" max="5382" width="13.54296875" style="7" customWidth="1"/>
    <col min="5383" max="5630" width="8.7265625" style="7"/>
    <col min="5631" max="5631" width="2.81640625" style="7" customWidth="1"/>
    <col min="5632" max="5632" width="0" style="7" hidden="1" customWidth="1"/>
    <col min="5633" max="5633" width="73" style="7" customWidth="1"/>
    <col min="5634" max="5638" width="13.54296875" style="7" customWidth="1"/>
    <col min="5639" max="5886" width="8.7265625" style="7"/>
    <col min="5887" max="5887" width="2.81640625" style="7" customWidth="1"/>
    <col min="5888" max="5888" width="0" style="7" hidden="1" customWidth="1"/>
    <col min="5889" max="5889" width="73" style="7" customWidth="1"/>
    <col min="5890" max="5894" width="13.54296875" style="7" customWidth="1"/>
    <col min="5895" max="6142" width="8.7265625" style="7"/>
    <col min="6143" max="6143" width="2.81640625" style="7" customWidth="1"/>
    <col min="6144" max="6144" width="0" style="7" hidden="1" customWidth="1"/>
    <col min="6145" max="6145" width="73" style="7" customWidth="1"/>
    <col min="6146" max="6150" width="13.54296875" style="7" customWidth="1"/>
    <col min="6151" max="6398" width="8.7265625" style="7"/>
    <col min="6399" max="6399" width="2.81640625" style="7" customWidth="1"/>
    <col min="6400" max="6400" width="0" style="7" hidden="1" customWidth="1"/>
    <col min="6401" max="6401" width="73" style="7" customWidth="1"/>
    <col min="6402" max="6406" width="13.54296875" style="7" customWidth="1"/>
    <col min="6407" max="6654" width="8.7265625" style="7"/>
    <col min="6655" max="6655" width="2.81640625" style="7" customWidth="1"/>
    <col min="6656" max="6656" width="0" style="7" hidden="1" customWidth="1"/>
    <col min="6657" max="6657" width="73" style="7" customWidth="1"/>
    <col min="6658" max="6662" width="13.54296875" style="7" customWidth="1"/>
    <col min="6663" max="6910" width="8.7265625" style="7"/>
    <col min="6911" max="6911" width="2.81640625" style="7" customWidth="1"/>
    <col min="6912" max="6912" width="0" style="7" hidden="1" customWidth="1"/>
    <col min="6913" max="6913" width="73" style="7" customWidth="1"/>
    <col min="6914" max="6918" width="13.54296875" style="7" customWidth="1"/>
    <col min="6919" max="7166" width="8.7265625" style="7"/>
    <col min="7167" max="7167" width="2.81640625" style="7" customWidth="1"/>
    <col min="7168" max="7168" width="0" style="7" hidden="1" customWidth="1"/>
    <col min="7169" max="7169" width="73" style="7" customWidth="1"/>
    <col min="7170" max="7174" width="13.54296875" style="7" customWidth="1"/>
    <col min="7175" max="7422" width="8.7265625" style="7"/>
    <col min="7423" max="7423" width="2.81640625" style="7" customWidth="1"/>
    <col min="7424" max="7424" width="0" style="7" hidden="1" customWidth="1"/>
    <col min="7425" max="7425" width="73" style="7" customWidth="1"/>
    <col min="7426" max="7430" width="13.54296875" style="7" customWidth="1"/>
    <col min="7431" max="7678" width="8.7265625" style="7"/>
    <col min="7679" max="7679" width="2.81640625" style="7" customWidth="1"/>
    <col min="7680" max="7680" width="0" style="7" hidden="1" customWidth="1"/>
    <col min="7681" max="7681" width="73" style="7" customWidth="1"/>
    <col min="7682" max="7686" width="13.54296875" style="7" customWidth="1"/>
    <col min="7687" max="7934" width="8.7265625" style="7"/>
    <col min="7935" max="7935" width="2.81640625" style="7" customWidth="1"/>
    <col min="7936" max="7936" width="0" style="7" hidden="1" customWidth="1"/>
    <col min="7937" max="7937" width="73" style="7" customWidth="1"/>
    <col min="7938" max="7942" width="13.54296875" style="7" customWidth="1"/>
    <col min="7943" max="8190" width="8.7265625" style="7"/>
    <col min="8191" max="8191" width="2.81640625" style="7" customWidth="1"/>
    <col min="8192" max="8192" width="0" style="7" hidden="1" customWidth="1"/>
    <col min="8193" max="8193" width="73" style="7" customWidth="1"/>
    <col min="8194" max="8198" width="13.54296875" style="7" customWidth="1"/>
    <col min="8199" max="8446" width="8.7265625" style="7"/>
    <col min="8447" max="8447" width="2.81640625" style="7" customWidth="1"/>
    <col min="8448" max="8448" width="0" style="7" hidden="1" customWidth="1"/>
    <col min="8449" max="8449" width="73" style="7" customWidth="1"/>
    <col min="8450" max="8454" width="13.54296875" style="7" customWidth="1"/>
    <col min="8455" max="8702" width="8.7265625" style="7"/>
    <col min="8703" max="8703" width="2.81640625" style="7" customWidth="1"/>
    <col min="8704" max="8704" width="0" style="7" hidden="1" customWidth="1"/>
    <col min="8705" max="8705" width="73" style="7" customWidth="1"/>
    <col min="8706" max="8710" width="13.54296875" style="7" customWidth="1"/>
    <col min="8711" max="8958" width="8.7265625" style="7"/>
    <col min="8959" max="8959" width="2.81640625" style="7" customWidth="1"/>
    <col min="8960" max="8960" width="0" style="7" hidden="1" customWidth="1"/>
    <col min="8961" max="8961" width="73" style="7" customWidth="1"/>
    <col min="8962" max="8966" width="13.54296875" style="7" customWidth="1"/>
    <col min="8967" max="9214" width="8.7265625" style="7"/>
    <col min="9215" max="9215" width="2.81640625" style="7" customWidth="1"/>
    <col min="9216" max="9216" width="0" style="7" hidden="1" customWidth="1"/>
    <col min="9217" max="9217" width="73" style="7" customWidth="1"/>
    <col min="9218" max="9222" width="13.54296875" style="7" customWidth="1"/>
    <col min="9223" max="9470" width="8.7265625" style="7"/>
    <col min="9471" max="9471" width="2.81640625" style="7" customWidth="1"/>
    <col min="9472" max="9472" width="0" style="7" hidden="1" customWidth="1"/>
    <col min="9473" max="9473" width="73" style="7" customWidth="1"/>
    <col min="9474" max="9478" width="13.54296875" style="7" customWidth="1"/>
    <col min="9479" max="9726" width="8.7265625" style="7"/>
    <col min="9727" max="9727" width="2.81640625" style="7" customWidth="1"/>
    <col min="9728" max="9728" width="0" style="7" hidden="1" customWidth="1"/>
    <col min="9729" max="9729" width="73" style="7" customWidth="1"/>
    <col min="9730" max="9734" width="13.54296875" style="7" customWidth="1"/>
    <col min="9735" max="9982" width="8.7265625" style="7"/>
    <col min="9983" max="9983" width="2.81640625" style="7" customWidth="1"/>
    <col min="9984" max="9984" width="0" style="7" hidden="1" customWidth="1"/>
    <col min="9985" max="9985" width="73" style="7" customWidth="1"/>
    <col min="9986" max="9990" width="13.54296875" style="7" customWidth="1"/>
    <col min="9991" max="10238" width="8.7265625" style="7"/>
    <col min="10239" max="10239" width="2.81640625" style="7" customWidth="1"/>
    <col min="10240" max="10240" width="0" style="7" hidden="1" customWidth="1"/>
    <col min="10241" max="10241" width="73" style="7" customWidth="1"/>
    <col min="10242" max="10246" width="13.54296875" style="7" customWidth="1"/>
    <col min="10247" max="10494" width="8.7265625" style="7"/>
    <col min="10495" max="10495" width="2.81640625" style="7" customWidth="1"/>
    <col min="10496" max="10496" width="0" style="7" hidden="1" customWidth="1"/>
    <col min="10497" max="10497" width="73" style="7" customWidth="1"/>
    <col min="10498" max="10502" width="13.54296875" style="7" customWidth="1"/>
    <col min="10503" max="10750" width="8.7265625" style="7"/>
    <col min="10751" max="10751" width="2.81640625" style="7" customWidth="1"/>
    <col min="10752" max="10752" width="0" style="7" hidden="1" customWidth="1"/>
    <col min="10753" max="10753" width="73" style="7" customWidth="1"/>
    <col min="10754" max="10758" width="13.54296875" style="7" customWidth="1"/>
    <col min="10759" max="11006" width="8.7265625" style="7"/>
    <col min="11007" max="11007" width="2.81640625" style="7" customWidth="1"/>
    <col min="11008" max="11008" width="0" style="7" hidden="1" customWidth="1"/>
    <col min="11009" max="11009" width="73" style="7" customWidth="1"/>
    <col min="11010" max="11014" width="13.54296875" style="7" customWidth="1"/>
    <col min="11015" max="11262" width="8.7265625" style="7"/>
    <col min="11263" max="11263" width="2.81640625" style="7" customWidth="1"/>
    <col min="11264" max="11264" width="0" style="7" hidden="1" customWidth="1"/>
    <col min="11265" max="11265" width="73" style="7" customWidth="1"/>
    <col min="11266" max="11270" width="13.54296875" style="7" customWidth="1"/>
    <col min="11271" max="11518" width="8.7265625" style="7"/>
    <col min="11519" max="11519" width="2.81640625" style="7" customWidth="1"/>
    <col min="11520" max="11520" width="0" style="7" hidden="1" customWidth="1"/>
    <col min="11521" max="11521" width="73" style="7" customWidth="1"/>
    <col min="11522" max="11526" width="13.54296875" style="7" customWidth="1"/>
    <col min="11527" max="11774" width="8.7265625" style="7"/>
    <col min="11775" max="11775" width="2.81640625" style="7" customWidth="1"/>
    <col min="11776" max="11776" width="0" style="7" hidden="1" customWidth="1"/>
    <col min="11777" max="11777" width="73" style="7" customWidth="1"/>
    <col min="11778" max="11782" width="13.54296875" style="7" customWidth="1"/>
    <col min="11783" max="12030" width="8.7265625" style="7"/>
    <col min="12031" max="12031" width="2.81640625" style="7" customWidth="1"/>
    <col min="12032" max="12032" width="0" style="7" hidden="1" customWidth="1"/>
    <col min="12033" max="12033" width="73" style="7" customWidth="1"/>
    <col min="12034" max="12038" width="13.54296875" style="7" customWidth="1"/>
    <col min="12039" max="12286" width="8.7265625" style="7"/>
    <col min="12287" max="12287" width="2.81640625" style="7" customWidth="1"/>
    <col min="12288" max="12288" width="0" style="7" hidden="1" customWidth="1"/>
    <col min="12289" max="12289" width="73" style="7" customWidth="1"/>
    <col min="12290" max="12294" width="13.54296875" style="7" customWidth="1"/>
    <col min="12295" max="12542" width="8.7265625" style="7"/>
    <col min="12543" max="12543" width="2.81640625" style="7" customWidth="1"/>
    <col min="12544" max="12544" width="0" style="7" hidden="1" customWidth="1"/>
    <col min="12545" max="12545" width="73" style="7" customWidth="1"/>
    <col min="12546" max="12550" width="13.54296875" style="7" customWidth="1"/>
    <col min="12551" max="12798" width="8.7265625" style="7"/>
    <col min="12799" max="12799" width="2.81640625" style="7" customWidth="1"/>
    <col min="12800" max="12800" width="0" style="7" hidden="1" customWidth="1"/>
    <col min="12801" max="12801" width="73" style="7" customWidth="1"/>
    <col min="12802" max="12806" width="13.54296875" style="7" customWidth="1"/>
    <col min="12807" max="13054" width="8.7265625" style="7"/>
    <col min="13055" max="13055" width="2.81640625" style="7" customWidth="1"/>
    <col min="13056" max="13056" width="0" style="7" hidden="1" customWidth="1"/>
    <col min="13057" max="13057" width="73" style="7" customWidth="1"/>
    <col min="13058" max="13062" width="13.54296875" style="7" customWidth="1"/>
    <col min="13063" max="13310" width="8.7265625" style="7"/>
    <col min="13311" max="13311" width="2.81640625" style="7" customWidth="1"/>
    <col min="13312" max="13312" width="0" style="7" hidden="1" customWidth="1"/>
    <col min="13313" max="13313" width="73" style="7" customWidth="1"/>
    <col min="13314" max="13318" width="13.54296875" style="7" customWidth="1"/>
    <col min="13319" max="13566" width="8.7265625" style="7"/>
    <col min="13567" max="13567" width="2.81640625" style="7" customWidth="1"/>
    <col min="13568" max="13568" width="0" style="7" hidden="1" customWidth="1"/>
    <col min="13569" max="13569" width="73" style="7" customWidth="1"/>
    <col min="13570" max="13574" width="13.54296875" style="7" customWidth="1"/>
    <col min="13575" max="13822" width="8.7265625" style="7"/>
    <col min="13823" max="13823" width="2.81640625" style="7" customWidth="1"/>
    <col min="13824" max="13824" width="0" style="7" hidden="1" customWidth="1"/>
    <col min="13825" max="13825" width="73" style="7" customWidth="1"/>
    <col min="13826" max="13830" width="13.54296875" style="7" customWidth="1"/>
    <col min="13831" max="14078" width="8.7265625" style="7"/>
    <col min="14079" max="14079" width="2.81640625" style="7" customWidth="1"/>
    <col min="14080" max="14080" width="0" style="7" hidden="1" customWidth="1"/>
    <col min="14081" max="14081" width="73" style="7" customWidth="1"/>
    <col min="14082" max="14086" width="13.54296875" style="7" customWidth="1"/>
    <col min="14087" max="14334" width="8.7265625" style="7"/>
    <col min="14335" max="14335" width="2.81640625" style="7" customWidth="1"/>
    <col min="14336" max="14336" width="0" style="7" hidden="1" customWidth="1"/>
    <col min="14337" max="14337" width="73" style="7" customWidth="1"/>
    <col min="14338" max="14342" width="13.54296875" style="7" customWidth="1"/>
    <col min="14343" max="14590" width="8.7265625" style="7"/>
    <col min="14591" max="14591" width="2.81640625" style="7" customWidth="1"/>
    <col min="14592" max="14592" width="0" style="7" hidden="1" customWidth="1"/>
    <col min="14593" max="14593" width="73" style="7" customWidth="1"/>
    <col min="14594" max="14598" width="13.54296875" style="7" customWidth="1"/>
    <col min="14599" max="14846" width="8.7265625" style="7"/>
    <col min="14847" max="14847" width="2.81640625" style="7" customWidth="1"/>
    <col min="14848" max="14848" width="0" style="7" hidden="1" customWidth="1"/>
    <col min="14849" max="14849" width="73" style="7" customWidth="1"/>
    <col min="14850" max="14854" width="13.54296875" style="7" customWidth="1"/>
    <col min="14855" max="15102" width="8.7265625" style="7"/>
    <col min="15103" max="15103" width="2.81640625" style="7" customWidth="1"/>
    <col min="15104" max="15104" width="0" style="7" hidden="1" customWidth="1"/>
    <col min="15105" max="15105" width="73" style="7" customWidth="1"/>
    <col min="15106" max="15110" width="13.54296875" style="7" customWidth="1"/>
    <col min="15111" max="15358" width="8.7265625" style="7"/>
    <col min="15359" max="15359" width="2.81640625" style="7" customWidth="1"/>
    <col min="15360" max="15360" width="0" style="7" hidden="1" customWidth="1"/>
    <col min="15361" max="15361" width="73" style="7" customWidth="1"/>
    <col min="15362" max="15366" width="13.54296875" style="7" customWidth="1"/>
    <col min="15367" max="15614" width="8.7265625" style="7"/>
    <col min="15615" max="15615" width="2.81640625" style="7" customWidth="1"/>
    <col min="15616" max="15616" width="0" style="7" hidden="1" customWidth="1"/>
    <col min="15617" max="15617" width="73" style="7" customWidth="1"/>
    <col min="15618" max="15622" width="13.54296875" style="7" customWidth="1"/>
    <col min="15623" max="15870" width="8.7265625" style="7"/>
    <col min="15871" max="15871" width="2.81640625" style="7" customWidth="1"/>
    <col min="15872" max="15872" width="0" style="7" hidden="1" customWidth="1"/>
    <col min="15873" max="15873" width="73" style="7" customWidth="1"/>
    <col min="15874" max="15878" width="13.54296875" style="7" customWidth="1"/>
    <col min="15879" max="16126" width="8.7265625" style="7"/>
    <col min="16127" max="16127" width="2.81640625" style="7" customWidth="1"/>
    <col min="16128" max="16128" width="0" style="7" hidden="1" customWidth="1"/>
    <col min="16129" max="16129" width="73" style="7" customWidth="1"/>
    <col min="16130" max="16134" width="13.54296875" style="7" customWidth="1"/>
    <col min="16135" max="16384" width="8.7265625" style="7"/>
  </cols>
  <sheetData>
    <row r="1" spans="1:11" ht="5.25" customHeight="1" x14ac:dyDescent="0.45"/>
    <row r="3" spans="1:11" ht="15" customHeight="1" x14ac:dyDescent="0.45">
      <c r="C3" s="7"/>
      <c r="D3" s="7"/>
      <c r="E3" s="7"/>
    </row>
    <row r="4" spans="1:11" ht="5.25" customHeight="1" x14ac:dyDescent="0.45">
      <c r="C4" s="7"/>
      <c r="D4" s="7"/>
      <c r="E4" s="7"/>
    </row>
    <row r="5" spans="1:11" ht="15" customHeight="1" x14ac:dyDescent="0.45">
      <c r="A5" s="8"/>
      <c r="C5" s="9" t="s">
        <v>495</v>
      </c>
      <c r="D5" s="9"/>
      <c r="E5" s="9"/>
      <c r="F5" s="8"/>
    </row>
    <row r="6" spans="1:11" ht="15" customHeight="1" x14ac:dyDescent="0.45">
      <c r="A6" s="8"/>
      <c r="C6" s="10" t="s">
        <v>345</v>
      </c>
      <c r="D6" s="10"/>
      <c r="E6" s="10"/>
      <c r="F6" s="8"/>
    </row>
    <row r="7" spans="1:11" ht="15" customHeight="1" x14ac:dyDescent="0.45">
      <c r="A7" s="8"/>
      <c r="C7" s="9"/>
      <c r="D7" s="9"/>
      <c r="E7" s="9"/>
      <c r="F7" s="8"/>
    </row>
    <row r="9" spans="1:11" ht="15" customHeight="1" x14ac:dyDescent="0.45">
      <c r="C9" s="11" t="s">
        <v>2</v>
      </c>
      <c r="D9" s="46" t="s">
        <v>592</v>
      </c>
      <c r="E9" s="46" t="s">
        <v>590</v>
      </c>
      <c r="F9" s="46" t="s">
        <v>591</v>
      </c>
      <c r="K9" s="12"/>
    </row>
    <row r="10" spans="1:11" ht="15" customHeight="1" x14ac:dyDescent="0.45">
      <c r="B10" s="13"/>
      <c r="C10" s="75" t="s">
        <v>496</v>
      </c>
      <c r="D10" s="75"/>
      <c r="E10" s="75"/>
      <c r="F10" s="76"/>
    </row>
    <row r="11" spans="1:11" ht="15" customHeight="1" x14ac:dyDescent="0.45">
      <c r="B11" s="14">
        <v>1</v>
      </c>
      <c r="C11" s="15" t="s">
        <v>497</v>
      </c>
      <c r="D11" s="295">
        <v>1726.2970958699998</v>
      </c>
      <c r="E11" s="286"/>
      <c r="F11" s="287"/>
    </row>
    <row r="12" spans="1:11" ht="15" customHeight="1" x14ac:dyDescent="0.45">
      <c r="B12" s="14" t="s">
        <v>43</v>
      </c>
      <c r="C12" s="15" t="s">
        <v>498</v>
      </c>
      <c r="D12" s="296">
        <v>14701.503792719999</v>
      </c>
      <c r="E12" s="272">
        <v>14171.123268339999</v>
      </c>
      <c r="F12" s="273">
        <v>12159.22738556</v>
      </c>
    </row>
    <row r="13" spans="1:11" ht="15" customHeight="1" x14ac:dyDescent="0.45">
      <c r="B13" s="14" t="s">
        <v>45</v>
      </c>
      <c r="C13" s="16" t="s">
        <v>503</v>
      </c>
      <c r="D13" s="295">
        <v>-10067.8336445</v>
      </c>
      <c r="E13" s="295">
        <v>-8382.0842929800001</v>
      </c>
      <c r="F13" s="295">
        <v>-7609.7542996499997</v>
      </c>
    </row>
    <row r="14" spans="1:11" ht="14.25" customHeight="1" x14ac:dyDescent="0.45">
      <c r="B14" s="14" t="s">
        <v>47</v>
      </c>
      <c r="C14" s="16" t="s">
        <v>504</v>
      </c>
      <c r="D14" s="296">
        <v>77766.261014320015</v>
      </c>
      <c r="E14" s="272">
        <v>70176.993991890005</v>
      </c>
      <c r="F14" s="274">
        <v>62991.325350220002</v>
      </c>
    </row>
    <row r="15" spans="1:11" ht="15" customHeight="1" x14ac:dyDescent="0.45">
      <c r="B15" s="14" t="s">
        <v>49</v>
      </c>
      <c r="C15" s="17" t="s">
        <v>505</v>
      </c>
      <c r="D15" s="295">
        <v>92.516888040000012</v>
      </c>
      <c r="E15" s="203">
        <v>129.76656324999999</v>
      </c>
      <c r="F15" s="202">
        <v>210.57977830999999</v>
      </c>
    </row>
    <row r="16" spans="1:11" ht="15" customHeight="1" x14ac:dyDescent="0.45">
      <c r="B16" s="14">
        <v>2</v>
      </c>
      <c r="C16" s="289" t="s">
        <v>506</v>
      </c>
      <c r="D16" s="296">
        <v>1394.48248448</v>
      </c>
      <c r="E16" s="286"/>
      <c r="F16" s="287"/>
    </row>
    <row r="17" spans="2:6" ht="15" customHeight="1" x14ac:dyDescent="0.45">
      <c r="B17" s="14" t="s">
        <v>63</v>
      </c>
      <c r="C17" s="16" t="s">
        <v>507</v>
      </c>
      <c r="D17" s="295">
        <v>580.90266993</v>
      </c>
      <c r="E17" s="304">
        <v>475.99285054000001</v>
      </c>
      <c r="F17" s="305">
        <v>403.83998257999997</v>
      </c>
    </row>
    <row r="18" spans="2:6" ht="15" customHeight="1" x14ac:dyDescent="0.45">
      <c r="B18" s="14" t="s">
        <v>61</v>
      </c>
      <c r="C18" s="290" t="s">
        <v>508</v>
      </c>
      <c r="D18" s="297">
        <v>-442.39836270999996</v>
      </c>
      <c r="E18" s="306">
        <v>-637.74876591999998</v>
      </c>
      <c r="F18" s="307">
        <v>-624.15230960000008</v>
      </c>
    </row>
    <row r="19" spans="2:6" ht="15" customHeight="1" x14ac:dyDescent="0.45">
      <c r="B19" s="14" t="s">
        <v>499</v>
      </c>
      <c r="C19" s="18" t="s">
        <v>509</v>
      </c>
      <c r="D19" s="298">
        <v>519.62011044999997</v>
      </c>
      <c r="E19" s="308">
        <v>410.67570108999996</v>
      </c>
      <c r="F19" s="309">
        <v>1061.3134125199999</v>
      </c>
    </row>
    <row r="20" spans="2:6" ht="15" customHeight="1" x14ac:dyDescent="0.45">
      <c r="B20" s="14" t="s">
        <v>500</v>
      </c>
      <c r="C20" s="231" t="s">
        <v>510</v>
      </c>
      <c r="D20" s="299">
        <v>-996.01465670000005</v>
      </c>
      <c r="E20" s="310">
        <v>-830.78373123000006</v>
      </c>
      <c r="F20" s="310">
        <v>-652.34962729999995</v>
      </c>
    </row>
    <row r="21" spans="2:6" ht="14.25" customHeight="1" x14ac:dyDescent="0.45">
      <c r="B21" s="14">
        <v>3</v>
      </c>
      <c r="C21" s="288" t="s">
        <v>511</v>
      </c>
      <c r="D21" s="300">
        <v>1094.76442709</v>
      </c>
      <c r="E21" s="311"/>
      <c r="F21" s="311"/>
    </row>
    <row r="22" spans="2:6" ht="15" customHeight="1" x14ac:dyDescent="0.45">
      <c r="B22" s="14" t="s">
        <v>436</v>
      </c>
      <c r="C22" s="231" t="s">
        <v>512</v>
      </c>
      <c r="D22" s="301">
        <v>710.54460458000005</v>
      </c>
      <c r="E22" s="313">
        <v>-606.32318358000009</v>
      </c>
      <c r="F22" s="313">
        <v>-659.81277377000004</v>
      </c>
    </row>
    <row r="23" spans="2:6" ht="14.25" customHeight="1" x14ac:dyDescent="0.45">
      <c r="B23" s="14" t="s">
        <v>7</v>
      </c>
      <c r="C23" s="291" t="s">
        <v>513</v>
      </c>
      <c r="D23" s="302">
        <v>590.86851488000002</v>
      </c>
      <c r="E23" s="314">
        <v>374.37807246</v>
      </c>
      <c r="F23" s="314">
        <v>-342.36613202000001</v>
      </c>
    </row>
    <row r="24" spans="2:6" ht="15" customHeight="1" x14ac:dyDescent="0.45">
      <c r="B24" s="14">
        <v>4</v>
      </c>
      <c r="C24" s="19" t="s">
        <v>514</v>
      </c>
      <c r="D24" s="24">
        <v>4215.5440074400003</v>
      </c>
      <c r="E24" s="312"/>
      <c r="F24" s="312"/>
    </row>
    <row r="25" spans="2:6" ht="15" customHeight="1" x14ac:dyDescent="0.45">
      <c r="B25" s="14">
        <v>5</v>
      </c>
      <c r="C25" s="288" t="s">
        <v>515</v>
      </c>
      <c r="D25" s="303">
        <v>505.86528089000001</v>
      </c>
      <c r="E25" s="292"/>
      <c r="F25" s="292"/>
    </row>
    <row r="26" spans="2:6" ht="15" customHeight="1" x14ac:dyDescent="0.45">
      <c r="B26" s="14" t="s">
        <v>501</v>
      </c>
      <c r="C26" s="231" t="s">
        <v>516</v>
      </c>
      <c r="D26" s="293">
        <v>0</v>
      </c>
      <c r="E26" s="294">
        <v>0</v>
      </c>
      <c r="F26" s="294">
        <v>0</v>
      </c>
    </row>
    <row r="27" spans="2:6" ht="15" customHeight="1" x14ac:dyDescent="0.45">
      <c r="B27" s="14" t="s">
        <v>502</v>
      </c>
      <c r="C27" s="231" t="s">
        <v>517</v>
      </c>
      <c r="D27" s="293">
        <v>0</v>
      </c>
      <c r="E27" s="293">
        <v>0</v>
      </c>
      <c r="F27" s="293">
        <v>0</v>
      </c>
    </row>
    <row r="28" spans="2:6" ht="15" customHeight="1" x14ac:dyDescent="0.45">
      <c r="F28" s="29"/>
    </row>
    <row r="29" spans="2:6" ht="15" customHeight="1" x14ac:dyDescent="0.45">
      <c r="C29" s="30"/>
      <c r="D29" s="30"/>
      <c r="E29" s="30"/>
    </row>
  </sheetData>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A1:I16"/>
  <sheetViews>
    <sheetView showGridLines="0" zoomScale="80" zoomScaleNormal="80" workbookViewId="0">
      <selection activeCell="J11" sqref="J11"/>
    </sheetView>
  </sheetViews>
  <sheetFormatPr defaultColWidth="8.7265625" defaultRowHeight="15" customHeight="1" x14ac:dyDescent="0.45"/>
  <cols>
    <col min="1" max="1" width="2.81640625" style="5" customWidth="1"/>
    <col min="2" max="2" width="8.1796875" style="6" customWidth="1"/>
    <col min="3" max="3" width="68.1796875" style="5" customWidth="1"/>
    <col min="4" max="4" width="12.1796875" style="5" customWidth="1"/>
    <col min="5" max="252" width="8.7265625" style="7"/>
    <col min="253" max="253" width="2.81640625" style="7" customWidth="1"/>
    <col min="254" max="254" width="0" style="7" hidden="1" customWidth="1"/>
    <col min="255" max="255" width="73" style="7" customWidth="1"/>
    <col min="256" max="260" width="13.54296875" style="7" customWidth="1"/>
    <col min="261" max="508" width="8.7265625" style="7"/>
    <col min="509" max="509" width="2.81640625" style="7" customWidth="1"/>
    <col min="510" max="510" width="0" style="7" hidden="1" customWidth="1"/>
    <col min="511" max="511" width="73" style="7" customWidth="1"/>
    <col min="512" max="516" width="13.54296875" style="7" customWidth="1"/>
    <col min="517" max="764" width="8.7265625" style="7"/>
    <col min="765" max="765" width="2.81640625" style="7" customWidth="1"/>
    <col min="766" max="766" width="0" style="7" hidden="1" customWidth="1"/>
    <col min="767" max="767" width="73" style="7" customWidth="1"/>
    <col min="768" max="772" width="13.54296875" style="7" customWidth="1"/>
    <col min="773" max="1020" width="8.7265625" style="7"/>
    <col min="1021" max="1021" width="2.81640625" style="7" customWidth="1"/>
    <col min="1022" max="1022" width="0" style="7" hidden="1" customWidth="1"/>
    <col min="1023" max="1023" width="73" style="7" customWidth="1"/>
    <col min="1024" max="1028" width="13.54296875" style="7" customWidth="1"/>
    <col min="1029" max="1276" width="8.7265625" style="7"/>
    <col min="1277" max="1277" width="2.81640625" style="7" customWidth="1"/>
    <col min="1278" max="1278" width="0" style="7" hidden="1" customWidth="1"/>
    <col min="1279" max="1279" width="73" style="7" customWidth="1"/>
    <col min="1280" max="1284" width="13.54296875" style="7" customWidth="1"/>
    <col min="1285" max="1532" width="8.7265625" style="7"/>
    <col min="1533" max="1533" width="2.81640625" style="7" customWidth="1"/>
    <col min="1534" max="1534" width="0" style="7" hidden="1" customWidth="1"/>
    <col min="1535" max="1535" width="73" style="7" customWidth="1"/>
    <col min="1536" max="1540" width="13.54296875" style="7" customWidth="1"/>
    <col min="1541" max="1788" width="8.7265625" style="7"/>
    <col min="1789" max="1789" width="2.81640625" style="7" customWidth="1"/>
    <col min="1790" max="1790" width="0" style="7" hidden="1" customWidth="1"/>
    <col min="1791" max="1791" width="73" style="7" customWidth="1"/>
    <col min="1792" max="1796" width="13.54296875" style="7" customWidth="1"/>
    <col min="1797" max="2044" width="8.7265625" style="7"/>
    <col min="2045" max="2045" width="2.81640625" style="7" customWidth="1"/>
    <col min="2046" max="2046" width="0" style="7" hidden="1" customWidth="1"/>
    <col min="2047" max="2047" width="73" style="7" customWidth="1"/>
    <col min="2048" max="2052" width="13.54296875" style="7" customWidth="1"/>
    <col min="2053" max="2300" width="8.7265625" style="7"/>
    <col min="2301" max="2301" width="2.81640625" style="7" customWidth="1"/>
    <col min="2302" max="2302" width="0" style="7" hidden="1" customWidth="1"/>
    <col min="2303" max="2303" width="73" style="7" customWidth="1"/>
    <col min="2304" max="2308" width="13.54296875" style="7" customWidth="1"/>
    <col min="2309" max="2556" width="8.7265625" style="7"/>
    <col min="2557" max="2557" width="2.81640625" style="7" customWidth="1"/>
    <col min="2558" max="2558" width="0" style="7" hidden="1" customWidth="1"/>
    <col min="2559" max="2559" width="73" style="7" customWidth="1"/>
    <col min="2560" max="2564" width="13.54296875" style="7" customWidth="1"/>
    <col min="2565" max="2812" width="8.7265625" style="7"/>
    <col min="2813" max="2813" width="2.81640625" style="7" customWidth="1"/>
    <col min="2814" max="2814" width="0" style="7" hidden="1" customWidth="1"/>
    <col min="2815" max="2815" width="73" style="7" customWidth="1"/>
    <col min="2816" max="2820" width="13.54296875" style="7" customWidth="1"/>
    <col min="2821" max="3068" width="8.7265625" style="7"/>
    <col min="3069" max="3069" width="2.81640625" style="7" customWidth="1"/>
    <col min="3070" max="3070" width="0" style="7" hidden="1" customWidth="1"/>
    <col min="3071" max="3071" width="73" style="7" customWidth="1"/>
    <col min="3072" max="3076" width="13.54296875" style="7" customWidth="1"/>
    <col min="3077" max="3324" width="8.7265625" style="7"/>
    <col min="3325" max="3325" width="2.81640625" style="7" customWidth="1"/>
    <col min="3326" max="3326" width="0" style="7" hidden="1" customWidth="1"/>
    <col min="3327" max="3327" width="73" style="7" customWidth="1"/>
    <col min="3328" max="3332" width="13.54296875" style="7" customWidth="1"/>
    <col min="3333" max="3580" width="8.7265625" style="7"/>
    <col min="3581" max="3581" width="2.81640625" style="7" customWidth="1"/>
    <col min="3582" max="3582" width="0" style="7" hidden="1" customWidth="1"/>
    <col min="3583" max="3583" width="73" style="7" customWidth="1"/>
    <col min="3584" max="3588" width="13.54296875" style="7" customWidth="1"/>
    <col min="3589" max="3836" width="8.7265625" style="7"/>
    <col min="3837" max="3837" width="2.81640625" style="7" customWidth="1"/>
    <col min="3838" max="3838" width="0" style="7" hidden="1" customWidth="1"/>
    <col min="3839" max="3839" width="73" style="7" customWidth="1"/>
    <col min="3840" max="3844" width="13.54296875" style="7" customWidth="1"/>
    <col min="3845" max="4092" width="8.7265625" style="7"/>
    <col min="4093" max="4093" width="2.81640625" style="7" customWidth="1"/>
    <col min="4094" max="4094" width="0" style="7" hidden="1" customWidth="1"/>
    <col min="4095" max="4095" width="73" style="7" customWidth="1"/>
    <col min="4096" max="4100" width="13.54296875" style="7" customWidth="1"/>
    <col min="4101" max="4348" width="8.7265625" style="7"/>
    <col min="4349" max="4349" width="2.81640625" style="7" customWidth="1"/>
    <col min="4350" max="4350" width="0" style="7" hidden="1" customWidth="1"/>
    <col min="4351" max="4351" width="73" style="7" customWidth="1"/>
    <col min="4352" max="4356" width="13.54296875" style="7" customWidth="1"/>
    <col min="4357" max="4604" width="8.7265625" style="7"/>
    <col min="4605" max="4605" width="2.81640625" style="7" customWidth="1"/>
    <col min="4606" max="4606" width="0" style="7" hidden="1" customWidth="1"/>
    <col min="4607" max="4607" width="73" style="7" customWidth="1"/>
    <col min="4608" max="4612" width="13.54296875" style="7" customWidth="1"/>
    <col min="4613" max="4860" width="8.7265625" style="7"/>
    <col min="4861" max="4861" width="2.81640625" style="7" customWidth="1"/>
    <col min="4862" max="4862" width="0" style="7" hidden="1" customWidth="1"/>
    <col min="4863" max="4863" width="73" style="7" customWidth="1"/>
    <col min="4864" max="4868" width="13.54296875" style="7" customWidth="1"/>
    <col min="4869" max="5116" width="8.7265625" style="7"/>
    <col min="5117" max="5117" width="2.81640625" style="7" customWidth="1"/>
    <col min="5118" max="5118" width="0" style="7" hidden="1" customWidth="1"/>
    <col min="5119" max="5119" width="73" style="7" customWidth="1"/>
    <col min="5120" max="5124" width="13.54296875" style="7" customWidth="1"/>
    <col min="5125" max="5372" width="8.7265625" style="7"/>
    <col min="5373" max="5373" width="2.81640625" style="7" customWidth="1"/>
    <col min="5374" max="5374" width="0" style="7" hidden="1" customWidth="1"/>
    <col min="5375" max="5375" width="73" style="7" customWidth="1"/>
    <col min="5376" max="5380" width="13.54296875" style="7" customWidth="1"/>
    <col min="5381" max="5628" width="8.7265625" style="7"/>
    <col min="5629" max="5629" width="2.81640625" style="7" customWidth="1"/>
    <col min="5630" max="5630" width="0" style="7" hidden="1" customWidth="1"/>
    <col min="5631" max="5631" width="73" style="7" customWidth="1"/>
    <col min="5632" max="5636" width="13.54296875" style="7" customWidth="1"/>
    <col min="5637" max="5884" width="8.7265625" style="7"/>
    <col min="5885" max="5885" width="2.81640625" style="7" customWidth="1"/>
    <col min="5886" max="5886" width="0" style="7" hidden="1" customWidth="1"/>
    <col min="5887" max="5887" width="73" style="7" customWidth="1"/>
    <col min="5888" max="5892" width="13.54296875" style="7" customWidth="1"/>
    <col min="5893" max="6140" width="8.7265625" style="7"/>
    <col min="6141" max="6141" width="2.81640625" style="7" customWidth="1"/>
    <col min="6142" max="6142" width="0" style="7" hidden="1" customWidth="1"/>
    <col min="6143" max="6143" width="73" style="7" customWidth="1"/>
    <col min="6144" max="6148" width="13.54296875" style="7" customWidth="1"/>
    <col min="6149" max="6396" width="8.7265625" style="7"/>
    <col min="6397" max="6397" width="2.81640625" style="7" customWidth="1"/>
    <col min="6398" max="6398" width="0" style="7" hidden="1" customWidth="1"/>
    <col min="6399" max="6399" width="73" style="7" customWidth="1"/>
    <col min="6400" max="6404" width="13.54296875" style="7" customWidth="1"/>
    <col min="6405" max="6652" width="8.7265625" style="7"/>
    <col min="6653" max="6653" width="2.81640625" style="7" customWidth="1"/>
    <col min="6654" max="6654" width="0" style="7" hidden="1" customWidth="1"/>
    <col min="6655" max="6655" width="73" style="7" customWidth="1"/>
    <col min="6656" max="6660" width="13.54296875" style="7" customWidth="1"/>
    <col min="6661" max="6908" width="8.7265625" style="7"/>
    <col min="6909" max="6909" width="2.81640625" style="7" customWidth="1"/>
    <col min="6910" max="6910" width="0" style="7" hidden="1" customWidth="1"/>
    <col min="6911" max="6911" width="73" style="7" customWidth="1"/>
    <col min="6912" max="6916" width="13.54296875" style="7" customWidth="1"/>
    <col min="6917" max="7164" width="8.7265625" style="7"/>
    <col min="7165" max="7165" width="2.81640625" style="7" customWidth="1"/>
    <col min="7166" max="7166" width="0" style="7" hidden="1" customWidth="1"/>
    <col min="7167" max="7167" width="73" style="7" customWidth="1"/>
    <col min="7168" max="7172" width="13.54296875" style="7" customWidth="1"/>
    <col min="7173" max="7420" width="8.7265625" style="7"/>
    <col min="7421" max="7421" width="2.81640625" style="7" customWidth="1"/>
    <col min="7422" max="7422" width="0" style="7" hidden="1" customWidth="1"/>
    <col min="7423" max="7423" width="73" style="7" customWidth="1"/>
    <col min="7424" max="7428" width="13.54296875" style="7" customWidth="1"/>
    <col min="7429" max="7676" width="8.7265625" style="7"/>
    <col min="7677" max="7677" width="2.81640625" style="7" customWidth="1"/>
    <col min="7678" max="7678" width="0" style="7" hidden="1" customWidth="1"/>
    <col min="7679" max="7679" width="73" style="7" customWidth="1"/>
    <col min="7680" max="7684" width="13.54296875" style="7" customWidth="1"/>
    <col min="7685" max="7932" width="8.7265625" style="7"/>
    <col min="7933" max="7933" width="2.81640625" style="7" customWidth="1"/>
    <col min="7934" max="7934" width="0" style="7" hidden="1" customWidth="1"/>
    <col min="7935" max="7935" width="73" style="7" customWidth="1"/>
    <col min="7936" max="7940" width="13.54296875" style="7" customWidth="1"/>
    <col min="7941" max="8188" width="8.7265625" style="7"/>
    <col min="8189" max="8189" width="2.81640625" style="7" customWidth="1"/>
    <col min="8190" max="8190" width="0" style="7" hidden="1" customWidth="1"/>
    <col min="8191" max="8191" width="73" style="7" customWidth="1"/>
    <col min="8192" max="8196" width="13.54296875" style="7" customWidth="1"/>
    <col min="8197" max="8444" width="8.7265625" style="7"/>
    <col min="8445" max="8445" width="2.81640625" style="7" customWidth="1"/>
    <col min="8446" max="8446" width="0" style="7" hidden="1" customWidth="1"/>
    <col min="8447" max="8447" width="73" style="7" customWidth="1"/>
    <col min="8448" max="8452" width="13.54296875" style="7" customWidth="1"/>
    <col min="8453" max="8700" width="8.7265625" style="7"/>
    <col min="8701" max="8701" width="2.81640625" style="7" customWidth="1"/>
    <col min="8702" max="8702" width="0" style="7" hidden="1" customWidth="1"/>
    <col min="8703" max="8703" width="73" style="7" customWidth="1"/>
    <col min="8704" max="8708" width="13.54296875" style="7" customWidth="1"/>
    <col min="8709" max="8956" width="8.7265625" style="7"/>
    <col min="8957" max="8957" width="2.81640625" style="7" customWidth="1"/>
    <col min="8958" max="8958" width="0" style="7" hidden="1" customWidth="1"/>
    <col min="8959" max="8959" width="73" style="7" customWidth="1"/>
    <col min="8960" max="8964" width="13.54296875" style="7" customWidth="1"/>
    <col min="8965" max="9212" width="8.7265625" style="7"/>
    <col min="9213" max="9213" width="2.81640625" style="7" customWidth="1"/>
    <col min="9214" max="9214" width="0" style="7" hidden="1" customWidth="1"/>
    <col min="9215" max="9215" width="73" style="7" customWidth="1"/>
    <col min="9216" max="9220" width="13.54296875" style="7" customWidth="1"/>
    <col min="9221" max="9468" width="8.7265625" style="7"/>
    <col min="9469" max="9469" width="2.81640625" style="7" customWidth="1"/>
    <col min="9470" max="9470" width="0" style="7" hidden="1" customWidth="1"/>
    <col min="9471" max="9471" width="73" style="7" customWidth="1"/>
    <col min="9472" max="9476" width="13.54296875" style="7" customWidth="1"/>
    <col min="9477" max="9724" width="8.7265625" style="7"/>
    <col min="9725" max="9725" width="2.81640625" style="7" customWidth="1"/>
    <col min="9726" max="9726" width="0" style="7" hidden="1" customWidth="1"/>
    <col min="9727" max="9727" width="73" style="7" customWidth="1"/>
    <col min="9728" max="9732" width="13.54296875" style="7" customWidth="1"/>
    <col min="9733" max="9980" width="8.7265625" style="7"/>
    <col min="9981" max="9981" width="2.81640625" style="7" customWidth="1"/>
    <col min="9982" max="9982" width="0" style="7" hidden="1" customWidth="1"/>
    <col min="9983" max="9983" width="73" style="7" customWidth="1"/>
    <col min="9984" max="9988" width="13.54296875" style="7" customWidth="1"/>
    <col min="9989" max="10236" width="8.7265625" style="7"/>
    <col min="10237" max="10237" width="2.81640625" style="7" customWidth="1"/>
    <col min="10238" max="10238" width="0" style="7" hidden="1" customWidth="1"/>
    <col min="10239" max="10239" width="73" style="7" customWidth="1"/>
    <col min="10240" max="10244" width="13.54296875" style="7" customWidth="1"/>
    <col min="10245" max="10492" width="8.7265625" style="7"/>
    <col min="10493" max="10493" width="2.81640625" style="7" customWidth="1"/>
    <col min="10494" max="10494" width="0" style="7" hidden="1" customWidth="1"/>
    <col min="10495" max="10495" width="73" style="7" customWidth="1"/>
    <col min="10496" max="10500" width="13.54296875" style="7" customWidth="1"/>
    <col min="10501" max="10748" width="8.7265625" style="7"/>
    <col min="10749" max="10749" width="2.81640625" style="7" customWidth="1"/>
    <col min="10750" max="10750" width="0" style="7" hidden="1" customWidth="1"/>
    <col min="10751" max="10751" width="73" style="7" customWidth="1"/>
    <col min="10752" max="10756" width="13.54296875" style="7" customWidth="1"/>
    <col min="10757" max="11004" width="8.7265625" style="7"/>
    <col min="11005" max="11005" width="2.81640625" style="7" customWidth="1"/>
    <col min="11006" max="11006" width="0" style="7" hidden="1" customWidth="1"/>
    <col min="11007" max="11007" width="73" style="7" customWidth="1"/>
    <col min="11008" max="11012" width="13.54296875" style="7" customWidth="1"/>
    <col min="11013" max="11260" width="8.7265625" style="7"/>
    <col min="11261" max="11261" width="2.81640625" style="7" customWidth="1"/>
    <col min="11262" max="11262" width="0" style="7" hidden="1" customWidth="1"/>
    <col min="11263" max="11263" width="73" style="7" customWidth="1"/>
    <col min="11264" max="11268" width="13.54296875" style="7" customWidth="1"/>
    <col min="11269" max="11516" width="8.7265625" style="7"/>
    <col min="11517" max="11517" width="2.81640625" style="7" customWidth="1"/>
    <col min="11518" max="11518" width="0" style="7" hidden="1" customWidth="1"/>
    <col min="11519" max="11519" width="73" style="7" customWidth="1"/>
    <col min="11520" max="11524" width="13.54296875" style="7" customWidth="1"/>
    <col min="11525" max="11772" width="8.7265625" style="7"/>
    <col min="11773" max="11773" width="2.81640625" style="7" customWidth="1"/>
    <col min="11774" max="11774" width="0" style="7" hidden="1" customWidth="1"/>
    <col min="11775" max="11775" width="73" style="7" customWidth="1"/>
    <col min="11776" max="11780" width="13.54296875" style="7" customWidth="1"/>
    <col min="11781" max="12028" width="8.7265625" style="7"/>
    <col min="12029" max="12029" width="2.81640625" style="7" customWidth="1"/>
    <col min="12030" max="12030" width="0" style="7" hidden="1" customWidth="1"/>
    <col min="12031" max="12031" width="73" style="7" customWidth="1"/>
    <col min="12032" max="12036" width="13.54296875" style="7" customWidth="1"/>
    <col min="12037" max="12284" width="8.7265625" style="7"/>
    <col min="12285" max="12285" width="2.81640625" style="7" customWidth="1"/>
    <col min="12286" max="12286" width="0" style="7" hidden="1" customWidth="1"/>
    <col min="12287" max="12287" width="73" style="7" customWidth="1"/>
    <col min="12288" max="12292" width="13.54296875" style="7" customWidth="1"/>
    <col min="12293" max="12540" width="8.7265625" style="7"/>
    <col min="12541" max="12541" width="2.81640625" style="7" customWidth="1"/>
    <col min="12542" max="12542" width="0" style="7" hidden="1" customWidth="1"/>
    <col min="12543" max="12543" width="73" style="7" customWidth="1"/>
    <col min="12544" max="12548" width="13.54296875" style="7" customWidth="1"/>
    <col min="12549" max="12796" width="8.7265625" style="7"/>
    <col min="12797" max="12797" width="2.81640625" style="7" customWidth="1"/>
    <col min="12798" max="12798" width="0" style="7" hidden="1" customWidth="1"/>
    <col min="12799" max="12799" width="73" style="7" customWidth="1"/>
    <col min="12800" max="12804" width="13.54296875" style="7" customWidth="1"/>
    <col min="12805" max="13052" width="8.7265625" style="7"/>
    <col min="13053" max="13053" width="2.81640625" style="7" customWidth="1"/>
    <col min="13054" max="13054" width="0" style="7" hidden="1" customWidth="1"/>
    <col min="13055" max="13055" width="73" style="7" customWidth="1"/>
    <col min="13056" max="13060" width="13.54296875" style="7" customWidth="1"/>
    <col min="13061" max="13308" width="8.7265625" style="7"/>
    <col min="13309" max="13309" width="2.81640625" style="7" customWidth="1"/>
    <col min="13310" max="13310" width="0" style="7" hidden="1" customWidth="1"/>
    <col min="13311" max="13311" width="73" style="7" customWidth="1"/>
    <col min="13312" max="13316" width="13.54296875" style="7" customWidth="1"/>
    <col min="13317" max="13564" width="8.7265625" style="7"/>
    <col min="13565" max="13565" width="2.81640625" style="7" customWidth="1"/>
    <col min="13566" max="13566" width="0" style="7" hidden="1" customWidth="1"/>
    <col min="13567" max="13567" width="73" style="7" customWidth="1"/>
    <col min="13568" max="13572" width="13.54296875" style="7" customWidth="1"/>
    <col min="13573" max="13820" width="8.7265625" style="7"/>
    <col min="13821" max="13821" width="2.81640625" style="7" customWidth="1"/>
    <col min="13822" max="13822" width="0" style="7" hidden="1" customWidth="1"/>
    <col min="13823" max="13823" width="73" style="7" customWidth="1"/>
    <col min="13824" max="13828" width="13.54296875" style="7" customWidth="1"/>
    <col min="13829" max="14076" width="8.7265625" style="7"/>
    <col min="14077" max="14077" width="2.81640625" style="7" customWidth="1"/>
    <col min="14078" max="14078" width="0" style="7" hidden="1" customWidth="1"/>
    <col min="14079" max="14079" width="73" style="7" customWidth="1"/>
    <col min="14080" max="14084" width="13.54296875" style="7" customWidth="1"/>
    <col min="14085" max="14332" width="8.7265625" style="7"/>
    <col min="14333" max="14333" width="2.81640625" style="7" customWidth="1"/>
    <col min="14334" max="14334" width="0" style="7" hidden="1" customWidth="1"/>
    <col min="14335" max="14335" width="73" style="7" customWidth="1"/>
    <col min="14336" max="14340" width="13.54296875" style="7" customWidth="1"/>
    <col min="14341" max="14588" width="8.7265625" style="7"/>
    <col min="14589" max="14589" width="2.81640625" style="7" customWidth="1"/>
    <col min="14590" max="14590" width="0" style="7" hidden="1" customWidth="1"/>
    <col min="14591" max="14591" width="73" style="7" customWidth="1"/>
    <col min="14592" max="14596" width="13.54296875" style="7" customWidth="1"/>
    <col min="14597" max="14844" width="8.7265625" style="7"/>
    <col min="14845" max="14845" width="2.81640625" style="7" customWidth="1"/>
    <col min="14846" max="14846" width="0" style="7" hidden="1" customWidth="1"/>
    <col min="14847" max="14847" width="73" style="7" customWidth="1"/>
    <col min="14848" max="14852" width="13.54296875" style="7" customWidth="1"/>
    <col min="14853" max="15100" width="8.7265625" style="7"/>
    <col min="15101" max="15101" width="2.81640625" style="7" customWidth="1"/>
    <col min="15102" max="15102" width="0" style="7" hidden="1" customWidth="1"/>
    <col min="15103" max="15103" width="73" style="7" customWidth="1"/>
    <col min="15104" max="15108" width="13.54296875" style="7" customWidth="1"/>
    <col min="15109" max="15356" width="8.7265625" style="7"/>
    <col min="15357" max="15357" width="2.81640625" style="7" customWidth="1"/>
    <col min="15358" max="15358" width="0" style="7" hidden="1" customWidth="1"/>
    <col min="15359" max="15359" width="73" style="7" customWidth="1"/>
    <col min="15360" max="15364" width="13.54296875" style="7" customWidth="1"/>
    <col min="15365" max="15612" width="8.7265625" style="7"/>
    <col min="15613" max="15613" width="2.81640625" style="7" customWidth="1"/>
    <col min="15614" max="15614" width="0" style="7" hidden="1" customWidth="1"/>
    <col min="15615" max="15615" width="73" style="7" customWidth="1"/>
    <col min="15616" max="15620" width="13.54296875" style="7" customWidth="1"/>
    <col min="15621" max="15868" width="8.7265625" style="7"/>
    <col min="15869" max="15869" width="2.81640625" style="7" customWidth="1"/>
    <col min="15870" max="15870" width="0" style="7" hidden="1" customWidth="1"/>
    <col min="15871" max="15871" width="73" style="7" customWidth="1"/>
    <col min="15872" max="15876" width="13.54296875" style="7" customWidth="1"/>
    <col min="15877" max="16124" width="8.7265625" style="7"/>
    <col min="16125" max="16125" width="2.81640625" style="7" customWidth="1"/>
    <col min="16126" max="16126" width="0" style="7" hidden="1" customWidth="1"/>
    <col min="16127" max="16127" width="73" style="7" customWidth="1"/>
    <col min="16128" max="16132" width="13.54296875" style="7" customWidth="1"/>
    <col min="16133" max="16384" width="8.7265625" style="7"/>
  </cols>
  <sheetData>
    <row r="1" spans="1:9" ht="5.25" customHeight="1" x14ac:dyDescent="0.45"/>
    <row r="3" spans="1:9" ht="15" customHeight="1" x14ac:dyDescent="0.45">
      <c r="C3" s="7"/>
      <c r="D3" s="7"/>
    </row>
    <row r="4" spans="1:9" ht="5.25" customHeight="1" x14ac:dyDescent="0.45">
      <c r="C4" s="7"/>
      <c r="D4" s="7"/>
    </row>
    <row r="5" spans="1:9" ht="15" customHeight="1" x14ac:dyDescent="0.45">
      <c r="A5" s="8"/>
      <c r="C5" s="9" t="s">
        <v>518</v>
      </c>
      <c r="D5" s="9"/>
    </row>
    <row r="6" spans="1:9" ht="15" customHeight="1" x14ac:dyDescent="0.45">
      <c r="A6" s="8"/>
      <c r="C6" s="10" t="s">
        <v>345</v>
      </c>
      <c r="D6" s="10"/>
    </row>
    <row r="7" spans="1:9" ht="15" customHeight="1" x14ac:dyDescent="0.45">
      <c r="A7" s="8"/>
      <c r="C7" s="9"/>
      <c r="D7" s="9"/>
    </row>
    <row r="9" spans="1:9" ht="15" customHeight="1" x14ac:dyDescent="0.45">
      <c r="C9" s="315" t="s">
        <v>2</v>
      </c>
      <c r="D9" s="316">
        <v>46022</v>
      </c>
      <c r="I9" s="12"/>
    </row>
    <row r="10" spans="1:9" ht="15" customHeight="1" x14ac:dyDescent="0.45">
      <c r="B10" s="13"/>
      <c r="C10" s="9"/>
      <c r="D10" s="9"/>
    </row>
    <row r="11" spans="1:9" ht="15" customHeight="1" x14ac:dyDescent="0.45">
      <c r="B11" s="14">
        <v>1</v>
      </c>
      <c r="C11" s="15" t="s">
        <v>515</v>
      </c>
      <c r="D11" s="295">
        <v>505.86528089000001</v>
      </c>
    </row>
    <row r="12" spans="1:9" ht="15" customHeight="1" x14ac:dyDescent="0.45">
      <c r="B12" s="14">
        <v>2</v>
      </c>
      <c r="C12" s="15" t="s">
        <v>519</v>
      </c>
      <c r="D12" s="384">
        <v>1E-4</v>
      </c>
    </row>
    <row r="13" spans="1:9" ht="15" customHeight="1" x14ac:dyDescent="0.45">
      <c r="B13" s="14">
        <v>3</v>
      </c>
      <c r="C13" s="16" t="s">
        <v>520</v>
      </c>
      <c r="D13" s="295">
        <v>6323.3160111300003</v>
      </c>
    </row>
    <row r="14" spans="1:9" ht="14.25" customHeight="1" x14ac:dyDescent="0.45">
      <c r="B14" s="14">
        <v>4</v>
      </c>
      <c r="C14" s="16" t="s">
        <v>521</v>
      </c>
      <c r="D14" s="296">
        <v>6323.3160111300003</v>
      </c>
    </row>
    <row r="16" spans="1:9" ht="15" customHeight="1" x14ac:dyDescent="0.45">
      <c r="C16" s="30"/>
      <c r="D16" s="30"/>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28"/>
  <sheetViews>
    <sheetView showGridLines="0" zoomScale="80" zoomScaleNormal="80" workbookViewId="0"/>
  </sheetViews>
  <sheetFormatPr defaultRowHeight="16" x14ac:dyDescent="0.45"/>
  <cols>
    <col min="1" max="1" width="2.81640625" style="34" customWidth="1"/>
    <col min="2" max="2" width="3.7265625" style="36" hidden="1" customWidth="1"/>
    <col min="3" max="3" width="92.54296875" style="34" customWidth="1"/>
    <col min="4" max="6" width="16.1796875" style="34" customWidth="1"/>
    <col min="7" max="256" width="9.1796875" style="7"/>
    <col min="257" max="257" width="2.81640625" style="7" customWidth="1"/>
    <col min="258" max="258" width="0" style="7" hidden="1" customWidth="1"/>
    <col min="259" max="259" width="92.54296875" style="7" customWidth="1"/>
    <col min="260" max="262" width="16.1796875" style="7" customWidth="1"/>
    <col min="263" max="512" width="9.1796875" style="7"/>
    <col min="513" max="513" width="2.81640625" style="7" customWidth="1"/>
    <col min="514" max="514" width="0" style="7" hidden="1" customWidth="1"/>
    <col min="515" max="515" width="92.54296875" style="7" customWidth="1"/>
    <col min="516" max="518" width="16.1796875" style="7" customWidth="1"/>
    <col min="519" max="768" width="9.1796875" style="7"/>
    <col min="769" max="769" width="2.81640625" style="7" customWidth="1"/>
    <col min="770" max="770" width="0" style="7" hidden="1" customWidth="1"/>
    <col min="771" max="771" width="92.54296875" style="7" customWidth="1"/>
    <col min="772" max="774" width="16.1796875" style="7" customWidth="1"/>
    <col min="775" max="1024" width="9.1796875" style="7"/>
    <col min="1025" max="1025" width="2.81640625" style="7" customWidth="1"/>
    <col min="1026" max="1026" width="0" style="7" hidden="1" customWidth="1"/>
    <col min="1027" max="1027" width="92.54296875" style="7" customWidth="1"/>
    <col min="1028" max="1030" width="16.1796875" style="7" customWidth="1"/>
    <col min="1031" max="1280" width="9.1796875" style="7"/>
    <col min="1281" max="1281" width="2.81640625" style="7" customWidth="1"/>
    <col min="1282" max="1282" width="0" style="7" hidden="1" customWidth="1"/>
    <col min="1283" max="1283" width="92.54296875" style="7" customWidth="1"/>
    <col min="1284" max="1286" width="16.1796875" style="7" customWidth="1"/>
    <col min="1287" max="1536" width="9.1796875" style="7"/>
    <col min="1537" max="1537" width="2.81640625" style="7" customWidth="1"/>
    <col min="1538" max="1538" width="0" style="7" hidden="1" customWidth="1"/>
    <col min="1539" max="1539" width="92.54296875" style="7" customWidth="1"/>
    <col min="1540" max="1542" width="16.1796875" style="7" customWidth="1"/>
    <col min="1543" max="1792" width="9.1796875" style="7"/>
    <col min="1793" max="1793" width="2.81640625" style="7" customWidth="1"/>
    <col min="1794" max="1794" width="0" style="7" hidden="1" customWidth="1"/>
    <col min="1795" max="1795" width="92.54296875" style="7" customWidth="1"/>
    <col min="1796" max="1798" width="16.1796875" style="7" customWidth="1"/>
    <col min="1799" max="2048" width="9.1796875" style="7"/>
    <col min="2049" max="2049" width="2.81640625" style="7" customWidth="1"/>
    <col min="2050" max="2050" width="0" style="7" hidden="1" customWidth="1"/>
    <col min="2051" max="2051" width="92.54296875" style="7" customWidth="1"/>
    <col min="2052" max="2054" width="16.1796875" style="7" customWidth="1"/>
    <col min="2055" max="2304" width="9.1796875" style="7"/>
    <col min="2305" max="2305" width="2.81640625" style="7" customWidth="1"/>
    <col min="2306" max="2306" width="0" style="7" hidden="1" customWidth="1"/>
    <col min="2307" max="2307" width="92.54296875" style="7" customWidth="1"/>
    <col min="2308" max="2310" width="16.1796875" style="7" customWidth="1"/>
    <col min="2311" max="2560" width="9.1796875" style="7"/>
    <col min="2561" max="2561" width="2.81640625" style="7" customWidth="1"/>
    <col min="2562" max="2562" width="0" style="7" hidden="1" customWidth="1"/>
    <col min="2563" max="2563" width="92.54296875" style="7" customWidth="1"/>
    <col min="2564" max="2566" width="16.1796875" style="7" customWidth="1"/>
    <col min="2567" max="2816" width="9.1796875" style="7"/>
    <col min="2817" max="2817" width="2.81640625" style="7" customWidth="1"/>
    <col min="2818" max="2818" width="0" style="7" hidden="1" customWidth="1"/>
    <col min="2819" max="2819" width="92.54296875" style="7" customWidth="1"/>
    <col min="2820" max="2822" width="16.1796875" style="7" customWidth="1"/>
    <col min="2823" max="3072" width="9.1796875" style="7"/>
    <col min="3073" max="3073" width="2.81640625" style="7" customWidth="1"/>
    <col min="3074" max="3074" width="0" style="7" hidden="1" customWidth="1"/>
    <col min="3075" max="3075" width="92.54296875" style="7" customWidth="1"/>
    <col min="3076" max="3078" width="16.1796875" style="7" customWidth="1"/>
    <col min="3079" max="3328" width="9.1796875" style="7"/>
    <col min="3329" max="3329" width="2.81640625" style="7" customWidth="1"/>
    <col min="3330" max="3330" width="0" style="7" hidden="1" customWidth="1"/>
    <col min="3331" max="3331" width="92.54296875" style="7" customWidth="1"/>
    <col min="3332" max="3334" width="16.1796875" style="7" customWidth="1"/>
    <col min="3335" max="3584" width="9.1796875" style="7"/>
    <col min="3585" max="3585" width="2.81640625" style="7" customWidth="1"/>
    <col min="3586" max="3586" width="0" style="7" hidden="1" customWidth="1"/>
    <col min="3587" max="3587" width="92.54296875" style="7" customWidth="1"/>
    <col min="3588" max="3590" width="16.1796875" style="7" customWidth="1"/>
    <col min="3591" max="3840" width="9.1796875" style="7"/>
    <col min="3841" max="3841" width="2.81640625" style="7" customWidth="1"/>
    <col min="3842" max="3842" width="0" style="7" hidden="1" customWidth="1"/>
    <col min="3843" max="3843" width="92.54296875" style="7" customWidth="1"/>
    <col min="3844" max="3846" width="16.1796875" style="7" customWidth="1"/>
    <col min="3847" max="4096" width="9.1796875" style="7"/>
    <col min="4097" max="4097" width="2.81640625" style="7" customWidth="1"/>
    <col min="4098" max="4098" width="0" style="7" hidden="1" customWidth="1"/>
    <col min="4099" max="4099" width="92.54296875" style="7" customWidth="1"/>
    <col min="4100" max="4102" width="16.1796875" style="7" customWidth="1"/>
    <col min="4103" max="4352" width="9.1796875" style="7"/>
    <col min="4353" max="4353" width="2.81640625" style="7" customWidth="1"/>
    <col min="4354" max="4354" width="0" style="7" hidden="1" customWidth="1"/>
    <col min="4355" max="4355" width="92.54296875" style="7" customWidth="1"/>
    <col min="4356" max="4358" width="16.1796875" style="7" customWidth="1"/>
    <col min="4359" max="4608" width="9.1796875" style="7"/>
    <col min="4609" max="4609" width="2.81640625" style="7" customWidth="1"/>
    <col min="4610" max="4610" width="0" style="7" hidden="1" customWidth="1"/>
    <col min="4611" max="4611" width="92.54296875" style="7" customWidth="1"/>
    <col min="4612" max="4614" width="16.1796875" style="7" customWidth="1"/>
    <col min="4615" max="4864" width="9.1796875" style="7"/>
    <col min="4865" max="4865" width="2.81640625" style="7" customWidth="1"/>
    <col min="4866" max="4866" width="0" style="7" hidden="1" customWidth="1"/>
    <col min="4867" max="4867" width="92.54296875" style="7" customWidth="1"/>
    <col min="4868" max="4870" width="16.1796875" style="7" customWidth="1"/>
    <col min="4871" max="5120" width="9.1796875" style="7"/>
    <col min="5121" max="5121" width="2.81640625" style="7" customWidth="1"/>
    <col min="5122" max="5122" width="0" style="7" hidden="1" customWidth="1"/>
    <col min="5123" max="5123" width="92.54296875" style="7" customWidth="1"/>
    <col min="5124" max="5126" width="16.1796875" style="7" customWidth="1"/>
    <col min="5127" max="5376" width="9.1796875" style="7"/>
    <col min="5377" max="5377" width="2.81640625" style="7" customWidth="1"/>
    <col min="5378" max="5378" width="0" style="7" hidden="1" customWidth="1"/>
    <col min="5379" max="5379" width="92.54296875" style="7" customWidth="1"/>
    <col min="5380" max="5382" width="16.1796875" style="7" customWidth="1"/>
    <col min="5383" max="5632" width="9.1796875" style="7"/>
    <col min="5633" max="5633" width="2.81640625" style="7" customWidth="1"/>
    <col min="5634" max="5634" width="0" style="7" hidden="1" customWidth="1"/>
    <col min="5635" max="5635" width="92.54296875" style="7" customWidth="1"/>
    <col min="5636" max="5638" width="16.1796875" style="7" customWidth="1"/>
    <col min="5639" max="5888" width="9.1796875" style="7"/>
    <col min="5889" max="5889" width="2.81640625" style="7" customWidth="1"/>
    <col min="5890" max="5890" width="0" style="7" hidden="1" customWidth="1"/>
    <col min="5891" max="5891" width="92.54296875" style="7" customWidth="1"/>
    <col min="5892" max="5894" width="16.1796875" style="7" customWidth="1"/>
    <col min="5895" max="6144" width="9.1796875" style="7"/>
    <col min="6145" max="6145" width="2.81640625" style="7" customWidth="1"/>
    <col min="6146" max="6146" width="0" style="7" hidden="1" customWidth="1"/>
    <col min="6147" max="6147" width="92.54296875" style="7" customWidth="1"/>
    <col min="6148" max="6150" width="16.1796875" style="7" customWidth="1"/>
    <col min="6151" max="6400" width="9.1796875" style="7"/>
    <col min="6401" max="6401" width="2.81640625" style="7" customWidth="1"/>
    <col min="6402" max="6402" width="0" style="7" hidden="1" customWidth="1"/>
    <col min="6403" max="6403" width="92.54296875" style="7" customWidth="1"/>
    <col min="6404" max="6406" width="16.1796875" style="7" customWidth="1"/>
    <col min="6407" max="6656" width="9.1796875" style="7"/>
    <col min="6657" max="6657" width="2.81640625" style="7" customWidth="1"/>
    <col min="6658" max="6658" width="0" style="7" hidden="1" customWidth="1"/>
    <col min="6659" max="6659" width="92.54296875" style="7" customWidth="1"/>
    <col min="6660" max="6662" width="16.1796875" style="7" customWidth="1"/>
    <col min="6663" max="6912" width="9.1796875" style="7"/>
    <col min="6913" max="6913" width="2.81640625" style="7" customWidth="1"/>
    <col min="6914" max="6914" width="0" style="7" hidden="1" customWidth="1"/>
    <col min="6915" max="6915" width="92.54296875" style="7" customWidth="1"/>
    <col min="6916" max="6918" width="16.1796875" style="7" customWidth="1"/>
    <col min="6919" max="7168" width="9.1796875" style="7"/>
    <col min="7169" max="7169" width="2.81640625" style="7" customWidth="1"/>
    <col min="7170" max="7170" width="0" style="7" hidden="1" customWidth="1"/>
    <col min="7171" max="7171" width="92.54296875" style="7" customWidth="1"/>
    <col min="7172" max="7174" width="16.1796875" style="7" customWidth="1"/>
    <col min="7175" max="7424" width="9.1796875" style="7"/>
    <col min="7425" max="7425" width="2.81640625" style="7" customWidth="1"/>
    <col min="7426" max="7426" width="0" style="7" hidden="1" customWidth="1"/>
    <col min="7427" max="7427" width="92.54296875" style="7" customWidth="1"/>
    <col min="7428" max="7430" width="16.1796875" style="7" customWidth="1"/>
    <col min="7431" max="7680" width="9.1796875" style="7"/>
    <col min="7681" max="7681" width="2.81640625" style="7" customWidth="1"/>
    <col min="7682" max="7682" width="0" style="7" hidden="1" customWidth="1"/>
    <col min="7683" max="7683" width="92.54296875" style="7" customWidth="1"/>
    <col min="7684" max="7686" width="16.1796875" style="7" customWidth="1"/>
    <col min="7687" max="7936" width="9.1796875" style="7"/>
    <col min="7937" max="7937" width="2.81640625" style="7" customWidth="1"/>
    <col min="7938" max="7938" width="0" style="7" hidden="1" customWidth="1"/>
    <col min="7939" max="7939" width="92.54296875" style="7" customWidth="1"/>
    <col min="7940" max="7942" width="16.1796875" style="7" customWidth="1"/>
    <col min="7943" max="8192" width="9.1796875" style="7"/>
    <col min="8193" max="8193" width="2.81640625" style="7" customWidth="1"/>
    <col min="8194" max="8194" width="0" style="7" hidden="1" customWidth="1"/>
    <col min="8195" max="8195" width="92.54296875" style="7" customWidth="1"/>
    <col min="8196" max="8198" width="16.1796875" style="7" customWidth="1"/>
    <col min="8199" max="8448" width="9.1796875" style="7"/>
    <col min="8449" max="8449" width="2.81640625" style="7" customWidth="1"/>
    <col min="8450" max="8450" width="0" style="7" hidden="1" customWidth="1"/>
    <col min="8451" max="8451" width="92.54296875" style="7" customWidth="1"/>
    <col min="8452" max="8454" width="16.1796875" style="7" customWidth="1"/>
    <col min="8455" max="8704" width="9.1796875" style="7"/>
    <col min="8705" max="8705" width="2.81640625" style="7" customWidth="1"/>
    <col min="8706" max="8706" width="0" style="7" hidden="1" customWidth="1"/>
    <col min="8707" max="8707" width="92.54296875" style="7" customWidth="1"/>
    <col min="8708" max="8710" width="16.1796875" style="7" customWidth="1"/>
    <col min="8711" max="8960" width="9.1796875" style="7"/>
    <col min="8961" max="8961" width="2.81640625" style="7" customWidth="1"/>
    <col min="8962" max="8962" width="0" style="7" hidden="1" customWidth="1"/>
    <col min="8963" max="8963" width="92.54296875" style="7" customWidth="1"/>
    <col min="8964" max="8966" width="16.1796875" style="7" customWidth="1"/>
    <col min="8967" max="9216" width="9.1796875" style="7"/>
    <col min="9217" max="9217" width="2.81640625" style="7" customWidth="1"/>
    <col min="9218" max="9218" width="0" style="7" hidden="1" customWidth="1"/>
    <col min="9219" max="9219" width="92.54296875" style="7" customWidth="1"/>
    <col min="9220" max="9222" width="16.1796875" style="7" customWidth="1"/>
    <col min="9223" max="9472" width="9.1796875" style="7"/>
    <col min="9473" max="9473" width="2.81640625" style="7" customWidth="1"/>
    <col min="9474" max="9474" width="0" style="7" hidden="1" customWidth="1"/>
    <col min="9475" max="9475" width="92.54296875" style="7" customWidth="1"/>
    <col min="9476" max="9478" width="16.1796875" style="7" customWidth="1"/>
    <col min="9479" max="9728" width="9.1796875" style="7"/>
    <col min="9729" max="9729" width="2.81640625" style="7" customWidth="1"/>
    <col min="9730" max="9730" width="0" style="7" hidden="1" customWidth="1"/>
    <col min="9731" max="9731" width="92.54296875" style="7" customWidth="1"/>
    <col min="9732" max="9734" width="16.1796875" style="7" customWidth="1"/>
    <col min="9735" max="9984" width="9.1796875" style="7"/>
    <col min="9985" max="9985" width="2.81640625" style="7" customWidth="1"/>
    <col min="9986" max="9986" width="0" style="7" hidden="1" customWidth="1"/>
    <col min="9987" max="9987" width="92.54296875" style="7" customWidth="1"/>
    <col min="9988" max="9990" width="16.1796875" style="7" customWidth="1"/>
    <col min="9991" max="10240" width="9.1796875" style="7"/>
    <col min="10241" max="10241" width="2.81640625" style="7" customWidth="1"/>
    <col min="10242" max="10242" width="0" style="7" hidden="1" customWidth="1"/>
    <col min="10243" max="10243" width="92.54296875" style="7" customWidth="1"/>
    <col min="10244" max="10246" width="16.1796875" style="7" customWidth="1"/>
    <col min="10247" max="10496" width="9.1796875" style="7"/>
    <col min="10497" max="10497" width="2.81640625" style="7" customWidth="1"/>
    <col min="10498" max="10498" width="0" style="7" hidden="1" customWidth="1"/>
    <col min="10499" max="10499" width="92.54296875" style="7" customWidth="1"/>
    <col min="10500" max="10502" width="16.1796875" style="7" customWidth="1"/>
    <col min="10503" max="10752" width="9.1796875" style="7"/>
    <col min="10753" max="10753" width="2.81640625" style="7" customWidth="1"/>
    <col min="10754" max="10754" width="0" style="7" hidden="1" customWidth="1"/>
    <col min="10755" max="10755" width="92.54296875" style="7" customWidth="1"/>
    <col min="10756" max="10758" width="16.1796875" style="7" customWidth="1"/>
    <col min="10759" max="11008" width="9.1796875" style="7"/>
    <col min="11009" max="11009" width="2.81640625" style="7" customWidth="1"/>
    <col min="11010" max="11010" width="0" style="7" hidden="1" customWidth="1"/>
    <col min="11011" max="11011" width="92.54296875" style="7" customWidth="1"/>
    <col min="11012" max="11014" width="16.1796875" style="7" customWidth="1"/>
    <col min="11015" max="11264" width="9.1796875" style="7"/>
    <col min="11265" max="11265" width="2.81640625" style="7" customWidth="1"/>
    <col min="11266" max="11266" width="0" style="7" hidden="1" customWidth="1"/>
    <col min="11267" max="11267" width="92.54296875" style="7" customWidth="1"/>
    <col min="11268" max="11270" width="16.1796875" style="7" customWidth="1"/>
    <col min="11271" max="11520" width="9.1796875" style="7"/>
    <col min="11521" max="11521" width="2.81640625" style="7" customWidth="1"/>
    <col min="11522" max="11522" width="0" style="7" hidden="1" customWidth="1"/>
    <col min="11523" max="11523" width="92.54296875" style="7" customWidth="1"/>
    <col min="11524" max="11526" width="16.1796875" style="7" customWidth="1"/>
    <col min="11527" max="11776" width="9.1796875" style="7"/>
    <col min="11777" max="11777" width="2.81640625" style="7" customWidth="1"/>
    <col min="11778" max="11778" width="0" style="7" hidden="1" customWidth="1"/>
    <col min="11779" max="11779" width="92.54296875" style="7" customWidth="1"/>
    <col min="11780" max="11782" width="16.1796875" style="7" customWidth="1"/>
    <col min="11783" max="12032" width="9.1796875" style="7"/>
    <col min="12033" max="12033" width="2.81640625" style="7" customWidth="1"/>
    <col min="12034" max="12034" width="0" style="7" hidden="1" customWidth="1"/>
    <col min="12035" max="12035" width="92.54296875" style="7" customWidth="1"/>
    <col min="12036" max="12038" width="16.1796875" style="7" customWidth="1"/>
    <col min="12039" max="12288" width="9.1796875" style="7"/>
    <col min="12289" max="12289" width="2.81640625" style="7" customWidth="1"/>
    <col min="12290" max="12290" width="0" style="7" hidden="1" customWidth="1"/>
    <col min="12291" max="12291" width="92.54296875" style="7" customWidth="1"/>
    <col min="12292" max="12294" width="16.1796875" style="7" customWidth="1"/>
    <col min="12295" max="12544" width="9.1796875" style="7"/>
    <col min="12545" max="12545" width="2.81640625" style="7" customWidth="1"/>
    <col min="12546" max="12546" width="0" style="7" hidden="1" customWidth="1"/>
    <col min="12547" max="12547" width="92.54296875" style="7" customWidth="1"/>
    <col min="12548" max="12550" width="16.1796875" style="7" customWidth="1"/>
    <col min="12551" max="12800" width="9.1796875" style="7"/>
    <col min="12801" max="12801" width="2.81640625" style="7" customWidth="1"/>
    <col min="12802" max="12802" width="0" style="7" hidden="1" customWidth="1"/>
    <col min="12803" max="12803" width="92.54296875" style="7" customWidth="1"/>
    <col min="12804" max="12806" width="16.1796875" style="7" customWidth="1"/>
    <col min="12807" max="13056" width="9.1796875" style="7"/>
    <col min="13057" max="13057" width="2.81640625" style="7" customWidth="1"/>
    <col min="13058" max="13058" width="0" style="7" hidden="1" customWidth="1"/>
    <col min="13059" max="13059" width="92.54296875" style="7" customWidth="1"/>
    <col min="13060" max="13062" width="16.1796875" style="7" customWidth="1"/>
    <col min="13063" max="13312" width="9.1796875" style="7"/>
    <col min="13313" max="13313" width="2.81640625" style="7" customWidth="1"/>
    <col min="13314" max="13314" width="0" style="7" hidden="1" customWidth="1"/>
    <col min="13315" max="13315" width="92.54296875" style="7" customWidth="1"/>
    <col min="13316" max="13318" width="16.1796875" style="7" customWidth="1"/>
    <col min="13319" max="13568" width="9.1796875" style="7"/>
    <col min="13569" max="13569" width="2.81640625" style="7" customWidth="1"/>
    <col min="13570" max="13570" width="0" style="7" hidden="1" customWidth="1"/>
    <col min="13571" max="13571" width="92.54296875" style="7" customWidth="1"/>
    <col min="13572" max="13574" width="16.1796875" style="7" customWidth="1"/>
    <col min="13575" max="13824" width="9.1796875" style="7"/>
    <col min="13825" max="13825" width="2.81640625" style="7" customWidth="1"/>
    <col min="13826" max="13826" width="0" style="7" hidden="1" customWidth="1"/>
    <col min="13827" max="13827" width="92.54296875" style="7" customWidth="1"/>
    <col min="13828" max="13830" width="16.1796875" style="7" customWidth="1"/>
    <col min="13831" max="14080" width="9.1796875" style="7"/>
    <col min="14081" max="14081" width="2.81640625" style="7" customWidth="1"/>
    <col min="14082" max="14082" width="0" style="7" hidden="1" customWidth="1"/>
    <col min="14083" max="14083" width="92.54296875" style="7" customWidth="1"/>
    <col min="14084" max="14086" width="16.1796875" style="7" customWidth="1"/>
    <col min="14087" max="14336" width="9.1796875" style="7"/>
    <col min="14337" max="14337" width="2.81640625" style="7" customWidth="1"/>
    <col min="14338" max="14338" width="0" style="7" hidden="1" customWidth="1"/>
    <col min="14339" max="14339" width="92.54296875" style="7" customWidth="1"/>
    <col min="14340" max="14342" width="16.1796875" style="7" customWidth="1"/>
    <col min="14343" max="14592" width="9.1796875" style="7"/>
    <col min="14593" max="14593" width="2.81640625" style="7" customWidth="1"/>
    <col min="14594" max="14594" width="0" style="7" hidden="1" customWidth="1"/>
    <col min="14595" max="14595" width="92.54296875" style="7" customWidth="1"/>
    <col min="14596" max="14598" width="16.1796875" style="7" customWidth="1"/>
    <col min="14599" max="14848" width="9.1796875" style="7"/>
    <col min="14849" max="14849" width="2.81640625" style="7" customWidth="1"/>
    <col min="14850" max="14850" width="0" style="7" hidden="1" customWidth="1"/>
    <col min="14851" max="14851" width="92.54296875" style="7" customWidth="1"/>
    <col min="14852" max="14854" width="16.1796875" style="7" customWidth="1"/>
    <col min="14855" max="15104" width="9.1796875" style="7"/>
    <col min="15105" max="15105" width="2.81640625" style="7" customWidth="1"/>
    <col min="15106" max="15106" width="0" style="7" hidden="1" customWidth="1"/>
    <col min="15107" max="15107" width="92.54296875" style="7" customWidth="1"/>
    <col min="15108" max="15110" width="16.1796875" style="7" customWidth="1"/>
    <col min="15111" max="15360" width="9.1796875" style="7"/>
    <col min="15361" max="15361" width="2.81640625" style="7" customWidth="1"/>
    <col min="15362" max="15362" width="0" style="7" hidden="1" customWidth="1"/>
    <col min="15363" max="15363" width="92.54296875" style="7" customWidth="1"/>
    <col min="15364" max="15366" width="16.1796875" style="7" customWidth="1"/>
    <col min="15367" max="15616" width="9.1796875" style="7"/>
    <col min="15617" max="15617" width="2.81640625" style="7" customWidth="1"/>
    <col min="15618" max="15618" width="0" style="7" hidden="1" customWidth="1"/>
    <col min="15619" max="15619" width="92.54296875" style="7" customWidth="1"/>
    <col min="15620" max="15622" width="16.1796875" style="7" customWidth="1"/>
    <col min="15623" max="15872" width="9.1796875" style="7"/>
    <col min="15873" max="15873" width="2.81640625" style="7" customWidth="1"/>
    <col min="15874" max="15874" width="0" style="7" hidden="1" customWidth="1"/>
    <col min="15875" max="15875" width="92.54296875" style="7" customWidth="1"/>
    <col min="15876" max="15878" width="16.1796875" style="7" customWidth="1"/>
    <col min="15879" max="16128" width="9.1796875" style="7"/>
    <col min="16129" max="16129" width="2.81640625" style="7" customWidth="1"/>
    <col min="16130" max="16130" width="0" style="7" hidden="1" customWidth="1"/>
    <col min="16131" max="16131" width="92.54296875" style="7" customWidth="1"/>
    <col min="16132" max="16134" width="16.1796875" style="7" customWidth="1"/>
    <col min="16135" max="16384" width="9.1796875" style="7"/>
  </cols>
  <sheetData>
    <row r="1" spans="1:8" ht="6" customHeight="1" x14ac:dyDescent="0.45"/>
    <row r="2" spans="1:8" x14ac:dyDescent="0.45">
      <c r="A2" s="31"/>
      <c r="B2" s="32"/>
      <c r="C2" s="33"/>
      <c r="D2" s="33"/>
      <c r="E2" s="33"/>
      <c r="F2" s="33"/>
    </row>
    <row r="3" spans="1:8" x14ac:dyDescent="0.45">
      <c r="B3" s="35"/>
      <c r="C3" s="5"/>
    </row>
    <row r="4" spans="1:8" ht="6" customHeight="1" x14ac:dyDescent="0.45">
      <c r="B4" s="35"/>
      <c r="C4" s="5"/>
    </row>
    <row r="5" spans="1:8" x14ac:dyDescent="0.45">
      <c r="B5" s="10"/>
      <c r="C5" s="10" t="s">
        <v>34</v>
      </c>
    </row>
    <row r="6" spans="1:8" x14ac:dyDescent="0.45">
      <c r="B6" s="10"/>
      <c r="C6" s="10" t="s">
        <v>1</v>
      </c>
    </row>
    <row r="7" spans="1:8" ht="32" x14ac:dyDescent="0.45">
      <c r="D7" s="385" t="s">
        <v>35</v>
      </c>
      <c r="E7" s="385"/>
      <c r="F7" s="48" t="s">
        <v>36</v>
      </c>
    </row>
    <row r="8" spans="1:8" x14ac:dyDescent="0.45">
      <c r="C8" s="11" t="s">
        <v>2</v>
      </c>
      <c r="D8" s="49">
        <v>46022</v>
      </c>
      <c r="E8" s="50">
        <v>45930</v>
      </c>
      <c r="F8" s="50">
        <v>46022</v>
      </c>
    </row>
    <row r="9" spans="1:8" x14ac:dyDescent="0.45">
      <c r="A9" s="38"/>
      <c r="B9" s="37">
        <v>2</v>
      </c>
      <c r="C9" s="73" t="s">
        <v>37</v>
      </c>
      <c r="D9" s="199">
        <v>58177.7</v>
      </c>
      <c r="E9" s="199">
        <v>51062.5</v>
      </c>
      <c r="F9" s="199">
        <v>4654.2</v>
      </c>
    </row>
    <row r="10" spans="1:8" x14ac:dyDescent="0.45">
      <c r="A10" s="38"/>
      <c r="B10" s="37">
        <v>6</v>
      </c>
      <c r="C10" s="39" t="s">
        <v>322</v>
      </c>
      <c r="D10" s="317">
        <v>58177.7</v>
      </c>
      <c r="E10" s="317">
        <v>51062.5</v>
      </c>
      <c r="F10" s="317">
        <v>4654.2</v>
      </c>
      <c r="H10" s="40"/>
    </row>
    <row r="11" spans="1:8" x14ac:dyDescent="0.45">
      <c r="B11" s="37">
        <v>7</v>
      </c>
      <c r="C11" s="41" t="s">
        <v>323</v>
      </c>
      <c r="D11" s="317">
        <v>0</v>
      </c>
      <c r="E11" s="317">
        <v>0</v>
      </c>
      <c r="F11" s="317">
        <v>0</v>
      </c>
    </row>
    <row r="12" spans="1:8" x14ac:dyDescent="0.45">
      <c r="A12" s="38"/>
      <c r="B12" s="37" t="s">
        <v>38</v>
      </c>
      <c r="C12" s="41" t="s">
        <v>324</v>
      </c>
      <c r="D12" s="317">
        <v>0</v>
      </c>
      <c r="E12" s="317">
        <v>0</v>
      </c>
      <c r="F12" s="317">
        <v>0</v>
      </c>
    </row>
    <row r="13" spans="1:8" x14ac:dyDescent="0.45">
      <c r="A13" s="38"/>
      <c r="B13" s="37"/>
      <c r="C13" s="41" t="s">
        <v>325</v>
      </c>
      <c r="D13" s="317">
        <v>1834.6</v>
      </c>
      <c r="E13" s="317">
        <v>1447.1</v>
      </c>
      <c r="F13" s="317">
        <v>146.80000000000001</v>
      </c>
    </row>
    <row r="14" spans="1:8" x14ac:dyDescent="0.45">
      <c r="A14" s="38"/>
      <c r="B14" s="37">
        <v>12</v>
      </c>
      <c r="C14" s="39" t="s">
        <v>326</v>
      </c>
      <c r="D14" s="317">
        <v>0</v>
      </c>
      <c r="E14" s="317">
        <v>0</v>
      </c>
      <c r="F14" s="317">
        <v>0</v>
      </c>
    </row>
    <row r="15" spans="1:8" x14ac:dyDescent="0.45">
      <c r="A15" s="38"/>
      <c r="B15" s="37">
        <v>13</v>
      </c>
      <c r="C15" s="39" t="s">
        <v>327</v>
      </c>
      <c r="D15" s="317">
        <v>675.9</v>
      </c>
      <c r="E15" s="317">
        <v>468.7</v>
      </c>
      <c r="F15" s="317">
        <v>54.1</v>
      </c>
    </row>
    <row r="16" spans="1:8" x14ac:dyDescent="0.45">
      <c r="A16" s="42"/>
      <c r="B16" s="37">
        <v>14</v>
      </c>
      <c r="C16" s="39" t="s">
        <v>328</v>
      </c>
      <c r="D16" s="317">
        <v>1158.8</v>
      </c>
      <c r="E16" s="317">
        <v>978.4</v>
      </c>
      <c r="F16" s="317">
        <v>92.7</v>
      </c>
    </row>
    <row r="17" spans="1:6" x14ac:dyDescent="0.45">
      <c r="A17" s="42"/>
      <c r="B17" s="37"/>
      <c r="C17" s="39" t="s">
        <v>329</v>
      </c>
      <c r="D17" s="317">
        <v>44.5</v>
      </c>
      <c r="E17" s="317">
        <v>40.1</v>
      </c>
      <c r="F17" s="317">
        <v>3.6</v>
      </c>
    </row>
    <row r="18" spans="1:6" x14ac:dyDescent="0.45">
      <c r="A18" s="42"/>
      <c r="B18" s="37"/>
      <c r="C18" s="39" t="s">
        <v>330</v>
      </c>
      <c r="D18" s="317">
        <v>0</v>
      </c>
      <c r="E18" s="317">
        <v>0</v>
      </c>
      <c r="F18" s="317">
        <v>0</v>
      </c>
    </row>
    <row r="19" spans="1:6" x14ac:dyDescent="0.45">
      <c r="A19" s="42"/>
      <c r="B19" s="37"/>
      <c r="C19" s="39" t="s">
        <v>331</v>
      </c>
      <c r="D19" s="317">
        <v>17.8</v>
      </c>
      <c r="E19" s="317">
        <v>11.4</v>
      </c>
      <c r="F19" s="317">
        <v>1.4</v>
      </c>
    </row>
    <row r="20" spans="1:6" x14ac:dyDescent="0.45">
      <c r="A20" s="42"/>
      <c r="B20" s="37"/>
      <c r="C20" s="39" t="s">
        <v>332</v>
      </c>
      <c r="D20" s="317">
        <v>336.70000000000005</v>
      </c>
      <c r="E20" s="317">
        <v>140.69999999999999</v>
      </c>
      <c r="F20" s="317">
        <v>26.9</v>
      </c>
    </row>
    <row r="21" spans="1:6" x14ac:dyDescent="0.45">
      <c r="B21" s="37">
        <v>20</v>
      </c>
      <c r="C21" s="74" t="s">
        <v>78</v>
      </c>
      <c r="D21" s="318">
        <v>6037.3</v>
      </c>
      <c r="E21" s="318">
        <v>2558.1</v>
      </c>
      <c r="F21" s="318">
        <v>483</v>
      </c>
    </row>
    <row r="22" spans="1:6" x14ac:dyDescent="0.45">
      <c r="B22" s="36">
        <v>21</v>
      </c>
      <c r="C22" s="43" t="s">
        <v>333</v>
      </c>
      <c r="D22" s="317">
        <v>6037.3</v>
      </c>
      <c r="E22" s="317">
        <v>2558.1</v>
      </c>
      <c r="F22" s="317">
        <v>483</v>
      </c>
    </row>
    <row r="23" spans="1:6" x14ac:dyDescent="0.45">
      <c r="B23" s="37">
        <v>22</v>
      </c>
      <c r="C23" s="43" t="s">
        <v>334</v>
      </c>
      <c r="D23" s="317">
        <v>0</v>
      </c>
      <c r="E23" s="317">
        <v>0</v>
      </c>
      <c r="F23" s="317">
        <v>0</v>
      </c>
    </row>
    <row r="24" spans="1:6" x14ac:dyDescent="0.45">
      <c r="B24" s="37">
        <v>24</v>
      </c>
      <c r="C24" s="74" t="s">
        <v>39</v>
      </c>
      <c r="D24" s="318">
        <v>6323.3</v>
      </c>
      <c r="E24" s="318">
        <v>6323.3</v>
      </c>
      <c r="F24" s="318">
        <v>505.9</v>
      </c>
    </row>
    <row r="25" spans="1:6" x14ac:dyDescent="0.45">
      <c r="B25" s="37"/>
      <c r="C25" s="43" t="s">
        <v>335</v>
      </c>
      <c r="D25" s="319">
        <v>0</v>
      </c>
      <c r="E25" s="319">
        <v>0</v>
      </c>
      <c r="F25" s="319">
        <v>0</v>
      </c>
    </row>
    <row r="26" spans="1:6" x14ac:dyDescent="0.45">
      <c r="B26" s="37"/>
      <c r="C26" s="43" t="s">
        <v>336</v>
      </c>
      <c r="D26" s="319">
        <v>926.1</v>
      </c>
      <c r="E26" s="319">
        <v>911.1</v>
      </c>
      <c r="F26" s="319">
        <v>74.099999999999994</v>
      </c>
    </row>
    <row r="27" spans="1:6" x14ac:dyDescent="0.45">
      <c r="B27" s="37">
        <v>27</v>
      </c>
      <c r="C27" s="44" t="s">
        <v>40</v>
      </c>
      <c r="D27" s="320">
        <v>73698.100000000006</v>
      </c>
      <c r="E27" s="320">
        <v>62494.299999999996</v>
      </c>
      <c r="F27" s="320">
        <v>5895.9</v>
      </c>
    </row>
    <row r="28" spans="1:6" x14ac:dyDescent="0.45">
      <c r="C28" s="45"/>
      <c r="D28" s="321"/>
      <c r="E28" s="321"/>
      <c r="F28" s="321"/>
    </row>
  </sheetData>
  <mergeCells count="1">
    <mergeCell ref="D7:E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D23"/>
  <sheetViews>
    <sheetView showGridLines="0" zoomScale="80" zoomScaleNormal="80" workbookViewId="0"/>
  </sheetViews>
  <sheetFormatPr defaultRowHeight="16.5" x14ac:dyDescent="0.45"/>
  <cols>
    <col min="1" max="1" width="2.81640625" style="62" customWidth="1"/>
    <col min="2" max="2" width="5.7265625" style="105" customWidth="1"/>
    <col min="3" max="3" width="58.453125" style="62" customWidth="1"/>
    <col min="4" max="4" width="13.7265625" style="62" bestFit="1" customWidth="1"/>
    <col min="5" max="255" width="9.1796875" style="62"/>
    <col min="256" max="256" width="2.81640625" style="62" customWidth="1"/>
    <col min="257" max="257" width="0" style="62" hidden="1" customWidth="1"/>
    <col min="258" max="258" width="54.81640625" style="62" customWidth="1"/>
    <col min="259" max="260" width="15.7265625" style="62" customWidth="1"/>
    <col min="261" max="511" width="9.1796875" style="62"/>
    <col min="512" max="512" width="2.81640625" style="62" customWidth="1"/>
    <col min="513" max="513" width="0" style="62" hidden="1" customWidth="1"/>
    <col min="514" max="514" width="54.81640625" style="62" customWidth="1"/>
    <col min="515" max="516" width="15.7265625" style="62" customWidth="1"/>
    <col min="517" max="767" width="9.1796875" style="62"/>
    <col min="768" max="768" width="2.81640625" style="62" customWidth="1"/>
    <col min="769" max="769" width="0" style="62" hidden="1" customWidth="1"/>
    <col min="770" max="770" width="54.81640625" style="62" customWidth="1"/>
    <col min="771" max="772" width="15.7265625" style="62" customWidth="1"/>
    <col min="773" max="1023" width="9.1796875" style="62"/>
    <col min="1024" max="1024" width="2.81640625" style="62" customWidth="1"/>
    <col min="1025" max="1025" width="0" style="62" hidden="1" customWidth="1"/>
    <col min="1026" max="1026" width="54.81640625" style="62" customWidth="1"/>
    <col min="1027" max="1028" width="15.7265625" style="62" customWidth="1"/>
    <col min="1029" max="1279" width="9.1796875" style="62"/>
    <col min="1280" max="1280" width="2.81640625" style="62" customWidth="1"/>
    <col min="1281" max="1281" width="0" style="62" hidden="1" customWidth="1"/>
    <col min="1282" max="1282" width="54.81640625" style="62" customWidth="1"/>
    <col min="1283" max="1284" width="15.7265625" style="62" customWidth="1"/>
    <col min="1285" max="1535" width="9.1796875" style="62"/>
    <col min="1536" max="1536" width="2.81640625" style="62" customWidth="1"/>
    <col min="1537" max="1537" width="0" style="62" hidden="1" customWidth="1"/>
    <col min="1538" max="1538" width="54.81640625" style="62" customWidth="1"/>
    <col min="1539" max="1540" width="15.7265625" style="62" customWidth="1"/>
    <col min="1541" max="1791" width="9.1796875" style="62"/>
    <col min="1792" max="1792" width="2.81640625" style="62" customWidth="1"/>
    <col min="1793" max="1793" width="0" style="62" hidden="1" customWidth="1"/>
    <col min="1794" max="1794" width="54.81640625" style="62" customWidth="1"/>
    <col min="1795" max="1796" width="15.7265625" style="62" customWidth="1"/>
    <col min="1797" max="2047" width="9.1796875" style="62"/>
    <col min="2048" max="2048" width="2.81640625" style="62" customWidth="1"/>
    <col min="2049" max="2049" width="0" style="62" hidden="1" customWidth="1"/>
    <col min="2050" max="2050" width="54.81640625" style="62" customWidth="1"/>
    <col min="2051" max="2052" width="15.7265625" style="62" customWidth="1"/>
    <col min="2053" max="2303" width="9.1796875" style="62"/>
    <col min="2304" max="2304" width="2.81640625" style="62" customWidth="1"/>
    <col min="2305" max="2305" width="0" style="62" hidden="1" customWidth="1"/>
    <col min="2306" max="2306" width="54.81640625" style="62" customWidth="1"/>
    <col min="2307" max="2308" width="15.7265625" style="62" customWidth="1"/>
    <col min="2309" max="2559" width="9.1796875" style="62"/>
    <col min="2560" max="2560" width="2.81640625" style="62" customWidth="1"/>
    <col min="2561" max="2561" width="0" style="62" hidden="1" customWidth="1"/>
    <col min="2562" max="2562" width="54.81640625" style="62" customWidth="1"/>
    <col min="2563" max="2564" width="15.7265625" style="62" customWidth="1"/>
    <col min="2565" max="2815" width="9.1796875" style="62"/>
    <col min="2816" max="2816" width="2.81640625" style="62" customWidth="1"/>
    <col min="2817" max="2817" width="0" style="62" hidden="1" customWidth="1"/>
    <col min="2818" max="2818" width="54.81640625" style="62" customWidth="1"/>
    <col min="2819" max="2820" width="15.7265625" style="62" customWidth="1"/>
    <col min="2821" max="3071" width="9.1796875" style="62"/>
    <col min="3072" max="3072" width="2.81640625" style="62" customWidth="1"/>
    <col min="3073" max="3073" width="0" style="62" hidden="1" customWidth="1"/>
    <col min="3074" max="3074" width="54.81640625" style="62" customWidth="1"/>
    <col min="3075" max="3076" width="15.7265625" style="62" customWidth="1"/>
    <col min="3077" max="3327" width="9.1796875" style="62"/>
    <col min="3328" max="3328" width="2.81640625" style="62" customWidth="1"/>
    <col min="3329" max="3329" width="0" style="62" hidden="1" customWidth="1"/>
    <col min="3330" max="3330" width="54.81640625" style="62" customWidth="1"/>
    <col min="3331" max="3332" width="15.7265625" style="62" customWidth="1"/>
    <col min="3333" max="3583" width="9.1796875" style="62"/>
    <col min="3584" max="3584" width="2.81640625" style="62" customWidth="1"/>
    <col min="3585" max="3585" width="0" style="62" hidden="1" customWidth="1"/>
    <col min="3586" max="3586" width="54.81640625" style="62" customWidth="1"/>
    <col min="3587" max="3588" width="15.7265625" style="62" customWidth="1"/>
    <col min="3589" max="3839" width="9.1796875" style="62"/>
    <col min="3840" max="3840" width="2.81640625" style="62" customWidth="1"/>
    <col min="3841" max="3841" width="0" style="62" hidden="1" customWidth="1"/>
    <col min="3842" max="3842" width="54.81640625" style="62" customWidth="1"/>
    <col min="3843" max="3844" width="15.7265625" style="62" customWidth="1"/>
    <col min="3845" max="4095" width="9.1796875" style="62"/>
    <col min="4096" max="4096" width="2.81640625" style="62" customWidth="1"/>
    <col min="4097" max="4097" width="0" style="62" hidden="1" customWidth="1"/>
    <col min="4098" max="4098" width="54.81640625" style="62" customWidth="1"/>
    <col min="4099" max="4100" width="15.7265625" style="62" customWidth="1"/>
    <col min="4101" max="4351" width="9.1796875" style="62"/>
    <col min="4352" max="4352" width="2.81640625" style="62" customWidth="1"/>
    <col min="4353" max="4353" width="0" style="62" hidden="1" customWidth="1"/>
    <col min="4354" max="4354" width="54.81640625" style="62" customWidth="1"/>
    <col min="4355" max="4356" width="15.7265625" style="62" customWidth="1"/>
    <col min="4357" max="4607" width="9.1796875" style="62"/>
    <col min="4608" max="4608" width="2.81640625" style="62" customWidth="1"/>
    <col min="4609" max="4609" width="0" style="62" hidden="1" customWidth="1"/>
    <col min="4610" max="4610" width="54.81640625" style="62" customWidth="1"/>
    <col min="4611" max="4612" width="15.7265625" style="62" customWidth="1"/>
    <col min="4613" max="4863" width="9.1796875" style="62"/>
    <col min="4864" max="4864" width="2.81640625" style="62" customWidth="1"/>
    <col min="4865" max="4865" width="0" style="62" hidden="1" customWidth="1"/>
    <col min="4866" max="4866" width="54.81640625" style="62" customWidth="1"/>
    <col min="4867" max="4868" width="15.7265625" style="62" customWidth="1"/>
    <col min="4869" max="5119" width="9.1796875" style="62"/>
    <col min="5120" max="5120" width="2.81640625" style="62" customWidth="1"/>
    <col min="5121" max="5121" width="0" style="62" hidden="1" customWidth="1"/>
    <col min="5122" max="5122" width="54.81640625" style="62" customWidth="1"/>
    <col min="5123" max="5124" width="15.7265625" style="62" customWidth="1"/>
    <col min="5125" max="5375" width="9.1796875" style="62"/>
    <col min="5376" max="5376" width="2.81640625" style="62" customWidth="1"/>
    <col min="5377" max="5377" width="0" style="62" hidden="1" customWidth="1"/>
    <col min="5378" max="5378" width="54.81640625" style="62" customWidth="1"/>
    <col min="5379" max="5380" width="15.7265625" style="62" customWidth="1"/>
    <col min="5381" max="5631" width="9.1796875" style="62"/>
    <col min="5632" max="5632" width="2.81640625" style="62" customWidth="1"/>
    <col min="5633" max="5633" width="0" style="62" hidden="1" customWidth="1"/>
    <col min="5634" max="5634" width="54.81640625" style="62" customWidth="1"/>
    <col min="5635" max="5636" width="15.7265625" style="62" customWidth="1"/>
    <col min="5637" max="5887" width="9.1796875" style="62"/>
    <col min="5888" max="5888" width="2.81640625" style="62" customWidth="1"/>
    <col min="5889" max="5889" width="0" style="62" hidden="1" customWidth="1"/>
    <col min="5890" max="5890" width="54.81640625" style="62" customWidth="1"/>
    <col min="5891" max="5892" width="15.7265625" style="62" customWidth="1"/>
    <col min="5893" max="6143" width="9.1796875" style="62"/>
    <col min="6144" max="6144" width="2.81640625" style="62" customWidth="1"/>
    <col min="6145" max="6145" width="0" style="62" hidden="1" customWidth="1"/>
    <col min="6146" max="6146" width="54.81640625" style="62" customWidth="1"/>
    <col min="6147" max="6148" width="15.7265625" style="62" customWidth="1"/>
    <col min="6149" max="6399" width="9.1796875" style="62"/>
    <col min="6400" max="6400" width="2.81640625" style="62" customWidth="1"/>
    <col min="6401" max="6401" width="0" style="62" hidden="1" customWidth="1"/>
    <col min="6402" max="6402" width="54.81640625" style="62" customWidth="1"/>
    <col min="6403" max="6404" width="15.7265625" style="62" customWidth="1"/>
    <col min="6405" max="6655" width="9.1796875" style="62"/>
    <col min="6656" max="6656" width="2.81640625" style="62" customWidth="1"/>
    <col min="6657" max="6657" width="0" style="62" hidden="1" customWidth="1"/>
    <col min="6658" max="6658" width="54.81640625" style="62" customWidth="1"/>
    <col min="6659" max="6660" width="15.7265625" style="62" customWidth="1"/>
    <col min="6661" max="6911" width="9.1796875" style="62"/>
    <col min="6912" max="6912" width="2.81640625" style="62" customWidth="1"/>
    <col min="6913" max="6913" width="0" style="62" hidden="1" customWidth="1"/>
    <col min="6914" max="6914" width="54.81640625" style="62" customWidth="1"/>
    <col min="6915" max="6916" width="15.7265625" style="62" customWidth="1"/>
    <col min="6917" max="7167" width="9.1796875" style="62"/>
    <col min="7168" max="7168" width="2.81640625" style="62" customWidth="1"/>
    <col min="7169" max="7169" width="0" style="62" hidden="1" customWidth="1"/>
    <col min="7170" max="7170" width="54.81640625" style="62" customWidth="1"/>
    <col min="7171" max="7172" width="15.7265625" style="62" customWidth="1"/>
    <col min="7173" max="7423" width="9.1796875" style="62"/>
    <col min="7424" max="7424" width="2.81640625" style="62" customWidth="1"/>
    <col min="7425" max="7425" width="0" style="62" hidden="1" customWidth="1"/>
    <col min="7426" max="7426" width="54.81640625" style="62" customWidth="1"/>
    <col min="7427" max="7428" width="15.7265625" style="62" customWidth="1"/>
    <col min="7429" max="7679" width="9.1796875" style="62"/>
    <col min="7680" max="7680" width="2.81640625" style="62" customWidth="1"/>
    <col min="7681" max="7681" width="0" style="62" hidden="1" customWidth="1"/>
    <col min="7682" max="7682" width="54.81640625" style="62" customWidth="1"/>
    <col min="7683" max="7684" width="15.7265625" style="62" customWidth="1"/>
    <col min="7685" max="7935" width="9.1796875" style="62"/>
    <col min="7936" max="7936" width="2.81640625" style="62" customWidth="1"/>
    <col min="7937" max="7937" width="0" style="62" hidden="1" customWidth="1"/>
    <col min="7938" max="7938" width="54.81640625" style="62" customWidth="1"/>
    <col min="7939" max="7940" width="15.7265625" style="62" customWidth="1"/>
    <col min="7941" max="8191" width="9.1796875" style="62"/>
    <col min="8192" max="8192" width="2.81640625" style="62" customWidth="1"/>
    <col min="8193" max="8193" width="0" style="62" hidden="1" customWidth="1"/>
    <col min="8194" max="8194" width="54.81640625" style="62" customWidth="1"/>
    <col min="8195" max="8196" width="15.7265625" style="62" customWidth="1"/>
    <col min="8197" max="8447" width="9.1796875" style="62"/>
    <col min="8448" max="8448" width="2.81640625" style="62" customWidth="1"/>
    <col min="8449" max="8449" width="0" style="62" hidden="1" customWidth="1"/>
    <col min="8450" max="8450" width="54.81640625" style="62" customWidth="1"/>
    <col min="8451" max="8452" width="15.7265625" style="62" customWidth="1"/>
    <col min="8453" max="8703" width="9.1796875" style="62"/>
    <col min="8704" max="8704" width="2.81640625" style="62" customWidth="1"/>
    <col min="8705" max="8705" width="0" style="62" hidden="1" customWidth="1"/>
    <col min="8706" max="8706" width="54.81640625" style="62" customWidth="1"/>
    <col min="8707" max="8708" width="15.7265625" style="62" customWidth="1"/>
    <col min="8709" max="8959" width="9.1796875" style="62"/>
    <col min="8960" max="8960" width="2.81640625" style="62" customWidth="1"/>
    <col min="8961" max="8961" width="0" style="62" hidden="1" customWidth="1"/>
    <col min="8962" max="8962" width="54.81640625" style="62" customWidth="1"/>
    <col min="8963" max="8964" width="15.7265625" style="62" customWidth="1"/>
    <col min="8965" max="9215" width="9.1796875" style="62"/>
    <col min="9216" max="9216" width="2.81640625" style="62" customWidth="1"/>
    <col min="9217" max="9217" width="0" style="62" hidden="1" customWidth="1"/>
    <col min="9218" max="9218" width="54.81640625" style="62" customWidth="1"/>
    <col min="9219" max="9220" width="15.7265625" style="62" customWidth="1"/>
    <col min="9221" max="9471" width="9.1796875" style="62"/>
    <col min="9472" max="9472" width="2.81640625" style="62" customWidth="1"/>
    <col min="9473" max="9473" width="0" style="62" hidden="1" customWidth="1"/>
    <col min="9474" max="9474" width="54.81640625" style="62" customWidth="1"/>
    <col min="9475" max="9476" width="15.7265625" style="62" customWidth="1"/>
    <col min="9477" max="9727" width="9.1796875" style="62"/>
    <col min="9728" max="9728" width="2.81640625" style="62" customWidth="1"/>
    <col min="9729" max="9729" width="0" style="62" hidden="1" customWidth="1"/>
    <col min="9730" max="9730" width="54.81640625" style="62" customWidth="1"/>
    <col min="9731" max="9732" width="15.7265625" style="62" customWidth="1"/>
    <col min="9733" max="9983" width="9.1796875" style="62"/>
    <col min="9984" max="9984" width="2.81640625" style="62" customWidth="1"/>
    <col min="9985" max="9985" width="0" style="62" hidden="1" customWidth="1"/>
    <col min="9986" max="9986" width="54.81640625" style="62" customWidth="1"/>
    <col min="9987" max="9988" width="15.7265625" style="62" customWidth="1"/>
    <col min="9989" max="10239" width="9.1796875" style="62"/>
    <col min="10240" max="10240" width="2.81640625" style="62" customWidth="1"/>
    <col min="10241" max="10241" width="0" style="62" hidden="1" customWidth="1"/>
    <col min="10242" max="10242" width="54.81640625" style="62" customWidth="1"/>
    <col min="10243" max="10244" width="15.7265625" style="62" customWidth="1"/>
    <col min="10245" max="10495" width="9.1796875" style="62"/>
    <col min="10496" max="10496" width="2.81640625" style="62" customWidth="1"/>
    <col min="10497" max="10497" width="0" style="62" hidden="1" customWidth="1"/>
    <col min="10498" max="10498" width="54.81640625" style="62" customWidth="1"/>
    <col min="10499" max="10500" width="15.7265625" style="62" customWidth="1"/>
    <col min="10501" max="10751" width="9.1796875" style="62"/>
    <col min="10752" max="10752" width="2.81640625" style="62" customWidth="1"/>
    <col min="10753" max="10753" width="0" style="62" hidden="1" customWidth="1"/>
    <col min="10754" max="10754" width="54.81640625" style="62" customWidth="1"/>
    <col min="10755" max="10756" width="15.7265625" style="62" customWidth="1"/>
    <col min="10757" max="11007" width="9.1796875" style="62"/>
    <col min="11008" max="11008" width="2.81640625" style="62" customWidth="1"/>
    <col min="11009" max="11009" width="0" style="62" hidden="1" customWidth="1"/>
    <col min="11010" max="11010" width="54.81640625" style="62" customWidth="1"/>
    <col min="11011" max="11012" width="15.7265625" style="62" customWidth="1"/>
    <col min="11013" max="11263" width="9.1796875" style="62"/>
    <col min="11264" max="11264" width="2.81640625" style="62" customWidth="1"/>
    <col min="11265" max="11265" width="0" style="62" hidden="1" customWidth="1"/>
    <col min="11266" max="11266" width="54.81640625" style="62" customWidth="1"/>
    <col min="11267" max="11268" width="15.7265625" style="62" customWidth="1"/>
    <col min="11269" max="11519" width="9.1796875" style="62"/>
    <col min="11520" max="11520" width="2.81640625" style="62" customWidth="1"/>
    <col min="11521" max="11521" width="0" style="62" hidden="1" customWidth="1"/>
    <col min="11522" max="11522" width="54.81640625" style="62" customWidth="1"/>
    <col min="11523" max="11524" width="15.7265625" style="62" customWidth="1"/>
    <col min="11525" max="11775" width="9.1796875" style="62"/>
    <col min="11776" max="11776" width="2.81640625" style="62" customWidth="1"/>
    <col min="11777" max="11777" width="0" style="62" hidden="1" customWidth="1"/>
    <col min="11778" max="11778" width="54.81640625" style="62" customWidth="1"/>
    <col min="11779" max="11780" width="15.7265625" style="62" customWidth="1"/>
    <col min="11781" max="12031" width="9.1796875" style="62"/>
    <col min="12032" max="12032" width="2.81640625" style="62" customWidth="1"/>
    <col min="12033" max="12033" width="0" style="62" hidden="1" customWidth="1"/>
    <col min="12034" max="12034" width="54.81640625" style="62" customWidth="1"/>
    <col min="12035" max="12036" width="15.7265625" style="62" customWidth="1"/>
    <col min="12037" max="12287" width="9.1796875" style="62"/>
    <col min="12288" max="12288" width="2.81640625" style="62" customWidth="1"/>
    <col min="12289" max="12289" width="0" style="62" hidden="1" customWidth="1"/>
    <col min="12290" max="12290" width="54.81640625" style="62" customWidth="1"/>
    <col min="12291" max="12292" width="15.7265625" style="62" customWidth="1"/>
    <col min="12293" max="12543" width="9.1796875" style="62"/>
    <col min="12544" max="12544" width="2.81640625" style="62" customWidth="1"/>
    <col min="12545" max="12545" width="0" style="62" hidden="1" customWidth="1"/>
    <col min="12546" max="12546" width="54.81640625" style="62" customWidth="1"/>
    <col min="12547" max="12548" width="15.7265625" style="62" customWidth="1"/>
    <col min="12549" max="12799" width="9.1796875" style="62"/>
    <col min="12800" max="12800" width="2.81640625" style="62" customWidth="1"/>
    <col min="12801" max="12801" width="0" style="62" hidden="1" customWidth="1"/>
    <col min="12802" max="12802" width="54.81640625" style="62" customWidth="1"/>
    <col min="12803" max="12804" width="15.7265625" style="62" customWidth="1"/>
    <col min="12805" max="13055" width="9.1796875" style="62"/>
    <col min="13056" max="13056" width="2.81640625" style="62" customWidth="1"/>
    <col min="13057" max="13057" width="0" style="62" hidden="1" customWidth="1"/>
    <col min="13058" max="13058" width="54.81640625" style="62" customWidth="1"/>
    <col min="13059" max="13060" width="15.7265625" style="62" customWidth="1"/>
    <col min="13061" max="13311" width="9.1796875" style="62"/>
    <col min="13312" max="13312" width="2.81640625" style="62" customWidth="1"/>
    <col min="13313" max="13313" width="0" style="62" hidden="1" customWidth="1"/>
    <col min="13314" max="13314" width="54.81640625" style="62" customWidth="1"/>
    <col min="13315" max="13316" width="15.7265625" style="62" customWidth="1"/>
    <col min="13317" max="13567" width="9.1796875" style="62"/>
    <col min="13568" max="13568" width="2.81640625" style="62" customWidth="1"/>
    <col min="13569" max="13569" width="0" style="62" hidden="1" customWidth="1"/>
    <col min="13570" max="13570" width="54.81640625" style="62" customWidth="1"/>
    <col min="13571" max="13572" width="15.7265625" style="62" customWidth="1"/>
    <col min="13573" max="13823" width="9.1796875" style="62"/>
    <col min="13824" max="13824" width="2.81640625" style="62" customWidth="1"/>
    <col min="13825" max="13825" width="0" style="62" hidden="1" customWidth="1"/>
    <col min="13826" max="13826" width="54.81640625" style="62" customWidth="1"/>
    <col min="13827" max="13828" width="15.7265625" style="62" customWidth="1"/>
    <col min="13829" max="14079" width="9.1796875" style="62"/>
    <col min="14080" max="14080" width="2.81640625" style="62" customWidth="1"/>
    <col min="14081" max="14081" width="0" style="62" hidden="1" customWidth="1"/>
    <col min="14082" max="14082" width="54.81640625" style="62" customWidth="1"/>
    <col min="14083" max="14084" width="15.7265625" style="62" customWidth="1"/>
    <col min="14085" max="14335" width="9.1796875" style="62"/>
    <col min="14336" max="14336" width="2.81640625" style="62" customWidth="1"/>
    <col min="14337" max="14337" width="0" style="62" hidden="1" customWidth="1"/>
    <col min="14338" max="14338" width="54.81640625" style="62" customWidth="1"/>
    <col min="14339" max="14340" width="15.7265625" style="62" customWidth="1"/>
    <col min="14341" max="14591" width="9.1796875" style="62"/>
    <col min="14592" max="14592" width="2.81640625" style="62" customWidth="1"/>
    <col min="14593" max="14593" width="0" style="62" hidden="1" customWidth="1"/>
    <col min="14594" max="14594" width="54.81640625" style="62" customWidth="1"/>
    <col min="14595" max="14596" width="15.7265625" style="62" customWidth="1"/>
    <col min="14597" max="14847" width="9.1796875" style="62"/>
    <col min="14848" max="14848" width="2.81640625" style="62" customWidth="1"/>
    <col min="14849" max="14849" width="0" style="62" hidden="1" customWidth="1"/>
    <col min="14850" max="14850" width="54.81640625" style="62" customWidth="1"/>
    <col min="14851" max="14852" width="15.7265625" style="62" customWidth="1"/>
    <col min="14853" max="15103" width="9.1796875" style="62"/>
    <col min="15104" max="15104" width="2.81640625" style="62" customWidth="1"/>
    <col min="15105" max="15105" width="0" style="62" hidden="1" customWidth="1"/>
    <col min="15106" max="15106" width="54.81640625" style="62" customWidth="1"/>
    <col min="15107" max="15108" width="15.7265625" style="62" customWidth="1"/>
    <col min="15109" max="15359" width="9.1796875" style="62"/>
    <col min="15360" max="15360" width="2.81640625" style="62" customWidth="1"/>
    <col min="15361" max="15361" width="0" style="62" hidden="1" customWidth="1"/>
    <col min="15362" max="15362" width="54.81640625" style="62" customWidth="1"/>
    <col min="15363" max="15364" width="15.7265625" style="62" customWidth="1"/>
    <col min="15365" max="15615" width="9.1796875" style="62"/>
    <col min="15616" max="15616" width="2.81640625" style="62" customWidth="1"/>
    <col min="15617" max="15617" width="0" style="62" hidden="1" customWidth="1"/>
    <col min="15618" max="15618" width="54.81640625" style="62" customWidth="1"/>
    <col min="15619" max="15620" width="15.7265625" style="62" customWidth="1"/>
    <col min="15621" max="15871" width="9.1796875" style="62"/>
    <col min="15872" max="15872" width="2.81640625" style="62" customWidth="1"/>
    <col min="15873" max="15873" width="0" style="62" hidden="1" customWidth="1"/>
    <col min="15874" max="15874" width="54.81640625" style="62" customWidth="1"/>
    <col min="15875" max="15876" width="15.7265625" style="62" customWidth="1"/>
    <col min="15877" max="16127" width="9.1796875" style="62"/>
    <col min="16128" max="16128" width="2.81640625" style="62" customWidth="1"/>
    <col min="16129" max="16129" width="0" style="62" hidden="1" customWidth="1"/>
    <col min="16130" max="16130" width="54.81640625" style="62" customWidth="1"/>
    <col min="16131" max="16132" width="15.7265625" style="62" customWidth="1"/>
    <col min="16133" max="16384" width="9.1796875" style="62"/>
  </cols>
  <sheetData>
    <row r="1" spans="1:4" ht="5.25" customHeight="1" x14ac:dyDescent="0.45"/>
    <row r="2" spans="1:4" x14ac:dyDescent="0.45">
      <c r="A2" s="80"/>
      <c r="B2" s="81"/>
      <c r="C2" s="82"/>
      <c r="D2" s="82"/>
    </row>
    <row r="3" spans="1:4" x14ac:dyDescent="0.45">
      <c r="B3" s="83"/>
      <c r="C3" s="84"/>
    </row>
    <row r="4" spans="1:4" ht="5.25" customHeight="1" x14ac:dyDescent="0.45">
      <c r="B4" s="83"/>
      <c r="C4" s="84"/>
    </row>
    <row r="5" spans="1:4" x14ac:dyDescent="0.45">
      <c r="B5" s="85"/>
      <c r="C5" s="85" t="s">
        <v>41</v>
      </c>
    </row>
    <row r="6" spans="1:4" x14ac:dyDescent="0.45">
      <c r="B6" s="51"/>
      <c r="C6" s="85" t="s">
        <v>1</v>
      </c>
    </row>
    <row r="7" spans="1:4" x14ac:dyDescent="0.45">
      <c r="A7" s="86"/>
      <c r="B7" s="87"/>
      <c r="C7" s="88"/>
      <c r="D7" s="88"/>
    </row>
    <row r="8" spans="1:4" x14ac:dyDescent="0.45">
      <c r="A8" s="86"/>
      <c r="B8" s="87"/>
      <c r="C8" s="89"/>
      <c r="D8" s="90">
        <v>46022</v>
      </c>
    </row>
    <row r="9" spans="1:4" x14ac:dyDescent="0.45">
      <c r="B9" s="91"/>
      <c r="C9" s="91" t="s">
        <v>2</v>
      </c>
      <c r="D9" s="92" t="s">
        <v>77</v>
      </c>
    </row>
    <row r="10" spans="1:4" x14ac:dyDescent="0.45">
      <c r="B10" s="93">
        <v>1</v>
      </c>
      <c r="C10" s="94" t="s">
        <v>42</v>
      </c>
      <c r="D10" s="95">
        <v>3206.6</v>
      </c>
    </row>
    <row r="11" spans="1:4" x14ac:dyDescent="0.45">
      <c r="B11" s="93" t="s">
        <v>43</v>
      </c>
      <c r="C11" s="106" t="s">
        <v>44</v>
      </c>
      <c r="D11" s="95">
        <v>254.1</v>
      </c>
    </row>
    <row r="12" spans="1:4" x14ac:dyDescent="0.45">
      <c r="B12" s="93" t="s">
        <v>45</v>
      </c>
      <c r="C12" s="96" t="s">
        <v>46</v>
      </c>
      <c r="D12" s="95">
        <v>1056.2</v>
      </c>
    </row>
    <row r="13" spans="1:4" x14ac:dyDescent="0.45">
      <c r="B13" s="93" t="s">
        <v>47</v>
      </c>
      <c r="C13" s="96" t="s">
        <v>48</v>
      </c>
      <c r="D13" s="95">
        <v>1896.3</v>
      </c>
    </row>
    <row r="14" spans="1:4" x14ac:dyDescent="0.45">
      <c r="B14" s="93" t="s">
        <v>49</v>
      </c>
      <c r="C14" s="96" t="s">
        <v>50</v>
      </c>
      <c r="D14" s="95">
        <v>0</v>
      </c>
    </row>
    <row r="15" spans="1:4" x14ac:dyDescent="0.45">
      <c r="B15" s="93">
        <v>2</v>
      </c>
      <c r="C15" s="94" t="s">
        <v>51</v>
      </c>
      <c r="D15" s="95">
        <v>18</v>
      </c>
    </row>
    <row r="16" spans="1:4" x14ac:dyDescent="0.45">
      <c r="B16" s="93">
        <v>3</v>
      </c>
      <c r="C16" s="94" t="s">
        <v>52</v>
      </c>
      <c r="D16" s="95">
        <v>586.5</v>
      </c>
    </row>
    <row r="17" spans="1:4" x14ac:dyDescent="0.45">
      <c r="B17" s="93">
        <v>4</v>
      </c>
      <c r="C17" s="94" t="s">
        <v>53</v>
      </c>
      <c r="D17" s="95">
        <v>0.7</v>
      </c>
    </row>
    <row r="18" spans="1:4" x14ac:dyDescent="0.45">
      <c r="B18" s="93">
        <v>5</v>
      </c>
      <c r="C18" s="94" t="s">
        <v>342</v>
      </c>
      <c r="D18" s="95">
        <v>1298.2</v>
      </c>
    </row>
    <row r="19" spans="1:4" x14ac:dyDescent="0.45">
      <c r="B19" s="93">
        <v>6</v>
      </c>
      <c r="C19" s="94" t="s">
        <v>343</v>
      </c>
      <c r="D19" s="95">
        <v>927.4</v>
      </c>
    </row>
    <row r="20" spans="1:4" x14ac:dyDescent="0.45">
      <c r="B20" s="97">
        <v>9</v>
      </c>
      <c r="C20" s="98" t="s">
        <v>54</v>
      </c>
      <c r="D20" s="99">
        <v>6037.3</v>
      </c>
    </row>
    <row r="21" spans="1:4" x14ac:dyDescent="0.45">
      <c r="A21" s="52"/>
      <c r="B21" s="200"/>
      <c r="C21" s="100"/>
      <c r="D21" s="101"/>
    </row>
    <row r="22" spans="1:4" x14ac:dyDescent="0.45">
      <c r="A22" s="52"/>
      <c r="B22" s="102"/>
      <c r="C22" s="100"/>
      <c r="D22" s="101"/>
    </row>
    <row r="23" spans="1:4" x14ac:dyDescent="0.45">
      <c r="A23" s="52"/>
      <c r="B23" s="103"/>
      <c r="C23" s="104"/>
      <c r="D23" s="104"/>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I17"/>
  <sheetViews>
    <sheetView showGridLines="0" zoomScale="80" zoomScaleNormal="80" workbookViewId="0"/>
  </sheetViews>
  <sheetFormatPr defaultColWidth="9.1796875" defaultRowHeight="16.5" x14ac:dyDescent="0.45"/>
  <cols>
    <col min="1" max="1" width="3.26953125" style="62" customWidth="1"/>
    <col min="2" max="2" width="2.81640625" style="62" customWidth="1"/>
    <col min="3" max="3" width="55.81640625" style="62" bestFit="1" customWidth="1"/>
    <col min="4" max="4" width="25" style="62" customWidth="1"/>
    <col min="5" max="5" width="18.453125" style="62" bestFit="1" customWidth="1"/>
    <col min="6" max="8" width="25.453125" style="62" customWidth="1"/>
    <col min="9" max="9" width="22.54296875" style="62" bestFit="1" customWidth="1"/>
    <col min="10" max="16384" width="9.1796875" style="62"/>
  </cols>
  <sheetData>
    <row r="1" spans="2:9" ht="5.25" customHeight="1" x14ac:dyDescent="0.45"/>
    <row r="3" spans="2:9" ht="12.75" customHeight="1" x14ac:dyDescent="0.45"/>
    <row r="4" spans="2:9" ht="5.25" customHeight="1" x14ac:dyDescent="0.45"/>
    <row r="5" spans="2:9" x14ac:dyDescent="0.45">
      <c r="B5" s="53" t="s">
        <v>72</v>
      </c>
    </row>
    <row r="6" spans="2:9" x14ac:dyDescent="0.45">
      <c r="B6" s="53" t="s">
        <v>71</v>
      </c>
    </row>
    <row r="7" spans="2:9" x14ac:dyDescent="0.45">
      <c r="B7" s="51" t="s">
        <v>456</v>
      </c>
    </row>
    <row r="8" spans="2:9" ht="17" thickBot="1" x14ac:dyDescent="0.5"/>
    <row r="9" spans="2:9" ht="16.5" customHeight="1" x14ac:dyDescent="0.45">
      <c r="B9" s="55"/>
      <c r="C9" s="54"/>
      <c r="D9" s="386" t="s">
        <v>454</v>
      </c>
      <c r="E9" s="386" t="s">
        <v>338</v>
      </c>
      <c r="F9" s="386" t="s">
        <v>337</v>
      </c>
      <c r="G9" s="386" t="s">
        <v>339</v>
      </c>
      <c r="H9" s="386" t="s">
        <v>455</v>
      </c>
      <c r="I9" s="388" t="s">
        <v>69</v>
      </c>
    </row>
    <row r="10" spans="2:9" ht="63" customHeight="1" thickBot="1" x14ac:dyDescent="0.5">
      <c r="B10" s="55"/>
      <c r="C10" s="111" t="s">
        <v>2</v>
      </c>
      <c r="D10" s="387"/>
      <c r="E10" s="387"/>
      <c r="F10" s="387"/>
      <c r="G10" s="387"/>
      <c r="H10" s="387"/>
      <c r="I10" s="389"/>
    </row>
    <row r="11" spans="2:9" x14ac:dyDescent="0.45">
      <c r="B11" s="68"/>
      <c r="C11" s="69"/>
      <c r="D11" s="70"/>
      <c r="E11" s="70"/>
      <c r="F11" s="70"/>
      <c r="G11" s="70"/>
      <c r="H11" s="70"/>
      <c r="I11" s="70"/>
    </row>
    <row r="12" spans="2:9" x14ac:dyDescent="0.45">
      <c r="B12" s="56" t="s">
        <v>67</v>
      </c>
      <c r="C12" s="57" t="s">
        <v>66</v>
      </c>
      <c r="D12" s="322">
        <v>2638.7488239999998</v>
      </c>
      <c r="E12" s="323">
        <v>68006.465703440001</v>
      </c>
      <c r="F12" s="323">
        <v>2204.86484621</v>
      </c>
      <c r="G12" s="323">
        <v>2204.86484621</v>
      </c>
      <c r="H12" s="323">
        <v>0</v>
      </c>
      <c r="I12" s="323">
        <v>68440.34968123</v>
      </c>
    </row>
    <row r="13" spans="2:9" x14ac:dyDescent="0.45">
      <c r="B13" s="56" t="s">
        <v>65</v>
      </c>
      <c r="C13" s="57" t="s">
        <v>64</v>
      </c>
      <c r="D13" s="323"/>
      <c r="E13" s="323"/>
      <c r="F13" s="323"/>
      <c r="G13" s="323"/>
      <c r="H13" s="323"/>
      <c r="I13" s="323"/>
    </row>
    <row r="14" spans="2:9" x14ac:dyDescent="0.45">
      <c r="B14" s="60" t="s">
        <v>63</v>
      </c>
      <c r="C14" s="61" t="s">
        <v>62</v>
      </c>
      <c r="D14" s="324">
        <v>0</v>
      </c>
      <c r="E14" s="324">
        <v>16193.7</v>
      </c>
      <c r="F14" s="324">
        <v>0</v>
      </c>
      <c r="G14" s="324">
        <v>0</v>
      </c>
      <c r="H14" s="324">
        <v>0</v>
      </c>
      <c r="I14" s="324">
        <v>16193.7</v>
      </c>
    </row>
    <row r="15" spans="2:9" x14ac:dyDescent="0.45">
      <c r="B15" s="60" t="s">
        <v>61</v>
      </c>
      <c r="C15" s="61" t="s">
        <v>60</v>
      </c>
      <c r="D15" s="324">
        <v>19.46641546</v>
      </c>
      <c r="E15" s="324">
        <v>3469.3449911100001</v>
      </c>
      <c r="F15" s="324">
        <v>5.8399246399999996</v>
      </c>
      <c r="G15" s="324">
        <v>5.8399246399999996</v>
      </c>
      <c r="H15" s="324">
        <v>0</v>
      </c>
      <c r="I15" s="324">
        <v>3482.9714819300002</v>
      </c>
    </row>
    <row r="16" spans="2:9" ht="17" thickBot="1" x14ac:dyDescent="0.5">
      <c r="B16" s="58" t="s">
        <v>59</v>
      </c>
      <c r="C16" s="59" t="s">
        <v>58</v>
      </c>
      <c r="D16" s="325">
        <v>18.676066969999997</v>
      </c>
      <c r="E16" s="326">
        <v>13298.514644689998</v>
      </c>
      <c r="F16" s="326">
        <v>10.36198587</v>
      </c>
      <c r="G16" s="326">
        <v>10.36198587</v>
      </c>
      <c r="H16" s="326">
        <v>0</v>
      </c>
      <c r="I16" s="326">
        <v>13306.828725789997</v>
      </c>
    </row>
    <row r="17" spans="2:9" ht="17" thickBot="1" x14ac:dyDescent="0.5">
      <c r="B17" s="66" t="s">
        <v>57</v>
      </c>
      <c r="C17" s="67" t="s">
        <v>56</v>
      </c>
      <c r="D17" s="327">
        <v>2676.89130643</v>
      </c>
      <c r="E17" s="327">
        <v>100968.02533924</v>
      </c>
      <c r="F17" s="327">
        <v>2221.0667567199998</v>
      </c>
      <c r="G17" s="327">
        <v>2221.0667567199998</v>
      </c>
      <c r="H17" s="327">
        <v>0</v>
      </c>
      <c r="I17" s="327">
        <v>101423.84988894999</v>
      </c>
    </row>
  </sheetData>
  <mergeCells count="6">
    <mergeCell ref="F9:F10"/>
    <mergeCell ref="I9:I10"/>
    <mergeCell ref="H9:H10"/>
    <mergeCell ref="E9:E10"/>
    <mergeCell ref="D9:D10"/>
    <mergeCell ref="G9:G10"/>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D16"/>
  <sheetViews>
    <sheetView showGridLines="0" zoomScale="80" zoomScaleNormal="80" workbookViewId="0"/>
  </sheetViews>
  <sheetFormatPr defaultColWidth="9.1796875" defaultRowHeight="16.5" x14ac:dyDescent="0.45"/>
  <cols>
    <col min="1" max="2" width="2.7265625" style="62" customWidth="1"/>
    <col min="3" max="3" width="102.1796875" style="62" bestFit="1" customWidth="1"/>
    <col min="4" max="4" width="12.7265625" style="62" bestFit="1" customWidth="1"/>
    <col min="5" max="5" width="22.1796875" style="62" customWidth="1"/>
    <col min="6" max="6" width="18.453125" style="62" bestFit="1" customWidth="1"/>
    <col min="7" max="7" width="48.81640625" style="62" bestFit="1" customWidth="1"/>
    <col min="8" max="8" width="22.54296875" style="62" bestFit="1" customWidth="1"/>
    <col min="9" max="16384" width="9.1796875" style="62"/>
  </cols>
  <sheetData>
    <row r="1" spans="2:4" ht="5.25" customHeight="1" x14ac:dyDescent="0.45"/>
    <row r="4" spans="2:4" ht="5.25" customHeight="1" x14ac:dyDescent="0.45"/>
    <row r="5" spans="2:4" x14ac:dyDescent="0.45">
      <c r="B5" s="53" t="s">
        <v>72</v>
      </c>
    </row>
    <row r="6" spans="2:4" x14ac:dyDescent="0.45">
      <c r="B6" s="53" t="s">
        <v>71</v>
      </c>
    </row>
    <row r="7" spans="2:4" x14ac:dyDescent="0.45">
      <c r="B7" s="51" t="s">
        <v>456</v>
      </c>
    </row>
    <row r="10" spans="2:4" ht="17" thickBot="1" x14ac:dyDescent="0.5">
      <c r="B10" s="63"/>
      <c r="C10" s="112" t="s">
        <v>68</v>
      </c>
      <c r="D10" s="64" t="s">
        <v>54</v>
      </c>
    </row>
    <row r="11" spans="2:4" x14ac:dyDescent="0.45">
      <c r="B11" s="109" t="s">
        <v>67</v>
      </c>
      <c r="C11" s="107" t="s">
        <v>340</v>
      </c>
      <c r="D11" s="65">
        <v>2870.000698310077</v>
      </c>
    </row>
    <row r="12" spans="2:4" x14ac:dyDescent="0.45">
      <c r="B12" s="109" t="s">
        <v>65</v>
      </c>
      <c r="C12" s="107" t="s">
        <v>341</v>
      </c>
      <c r="D12" s="244">
        <v>603.07010415000002</v>
      </c>
    </row>
    <row r="13" spans="2:4" x14ac:dyDescent="0.45">
      <c r="B13" s="109" t="s">
        <v>59</v>
      </c>
      <c r="C13" s="107" t="s">
        <v>341</v>
      </c>
      <c r="D13" s="244">
        <v>-256.31863984449546</v>
      </c>
    </row>
    <row r="14" spans="2:4" x14ac:dyDescent="0.45">
      <c r="B14" s="109" t="s">
        <v>57</v>
      </c>
      <c r="C14" s="107" t="s">
        <v>76</v>
      </c>
      <c r="D14" s="244">
        <v>-463.61457622999995</v>
      </c>
    </row>
    <row r="15" spans="2:4" ht="17" thickBot="1" x14ac:dyDescent="0.5">
      <c r="B15" s="110" t="s">
        <v>75</v>
      </c>
      <c r="C15" s="108" t="s">
        <v>74</v>
      </c>
      <c r="D15" s="245">
        <v>-76.246279949372223</v>
      </c>
    </row>
    <row r="16" spans="2:4" ht="17" thickBot="1" x14ac:dyDescent="0.5">
      <c r="B16" s="71" t="s">
        <v>73</v>
      </c>
      <c r="C16" s="243" t="s">
        <v>457</v>
      </c>
      <c r="D16" s="72">
        <v>2676.8913064362096</v>
      </c>
    </row>
  </sheetData>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3:H48"/>
  <sheetViews>
    <sheetView showGridLines="0" zoomScaleNormal="100" workbookViewId="0"/>
  </sheetViews>
  <sheetFormatPr defaultColWidth="9.1796875" defaultRowHeight="14.5" x14ac:dyDescent="0.35"/>
  <cols>
    <col min="1" max="1" width="2" style="118" customWidth="1"/>
    <col min="2" max="2" width="49" style="118" customWidth="1"/>
    <col min="3" max="8" width="46.7265625" style="118" customWidth="1"/>
    <col min="9" max="16384" width="9.1796875" style="118"/>
  </cols>
  <sheetData>
    <row r="3" spans="1:8" ht="12" customHeight="1" x14ac:dyDescent="0.35"/>
    <row r="4" spans="1:8" ht="16.5" x14ac:dyDescent="0.35">
      <c r="A4" s="53"/>
      <c r="B4" s="53" t="s">
        <v>79</v>
      </c>
      <c r="C4" s="113"/>
      <c r="D4" s="113"/>
      <c r="E4" s="113"/>
      <c r="F4" s="113"/>
      <c r="G4" s="113"/>
      <c r="H4" s="113"/>
    </row>
    <row r="5" spans="1:8" ht="33" x14ac:dyDescent="0.45">
      <c r="B5" s="122" t="s">
        <v>80</v>
      </c>
    </row>
    <row r="6" spans="1:8" ht="15" thickBot="1" x14ac:dyDescent="0.4">
      <c r="B6" s="121"/>
      <c r="C6" s="119" t="s">
        <v>70</v>
      </c>
      <c r="D6" s="119" t="s">
        <v>70</v>
      </c>
      <c r="E6" s="119" t="s">
        <v>70</v>
      </c>
      <c r="F6" s="119" t="s">
        <v>70</v>
      </c>
      <c r="G6" s="119" t="s">
        <v>70</v>
      </c>
      <c r="H6" s="119" t="s">
        <v>70</v>
      </c>
    </row>
    <row r="7" spans="1:8" ht="15" thickBot="1" x14ac:dyDescent="0.4">
      <c r="B7" s="120"/>
      <c r="C7" s="195" t="s">
        <v>81</v>
      </c>
      <c r="D7" s="196" t="s">
        <v>81</v>
      </c>
      <c r="E7" s="196" t="s">
        <v>81</v>
      </c>
      <c r="F7" s="197" t="s">
        <v>81</v>
      </c>
      <c r="G7" s="254" t="s">
        <v>81</v>
      </c>
      <c r="H7" s="197" t="s">
        <v>81</v>
      </c>
    </row>
    <row r="8" spans="1:8" x14ac:dyDescent="0.35">
      <c r="B8" s="190" t="s">
        <v>82</v>
      </c>
      <c r="C8" s="184" t="s">
        <v>83</v>
      </c>
      <c r="D8" s="184" t="s">
        <v>83</v>
      </c>
      <c r="E8" s="184" t="s">
        <v>83</v>
      </c>
      <c r="F8" s="184" t="s">
        <v>83</v>
      </c>
      <c r="G8" s="184" t="s">
        <v>83</v>
      </c>
      <c r="H8" s="247" t="s">
        <v>83</v>
      </c>
    </row>
    <row r="9" spans="1:8" x14ac:dyDescent="0.35">
      <c r="B9" s="191" t="s">
        <v>84</v>
      </c>
      <c r="C9" s="185" t="s">
        <v>85</v>
      </c>
      <c r="D9" s="185" t="s">
        <v>86</v>
      </c>
      <c r="E9" s="185" t="s">
        <v>87</v>
      </c>
      <c r="F9" s="185" t="s">
        <v>88</v>
      </c>
      <c r="G9" s="185" t="s">
        <v>458</v>
      </c>
      <c r="H9" s="248" t="s">
        <v>461</v>
      </c>
    </row>
    <row r="10" spans="1:8" x14ac:dyDescent="0.35">
      <c r="B10" s="191" t="s">
        <v>89</v>
      </c>
      <c r="C10" s="185" t="s">
        <v>90</v>
      </c>
      <c r="D10" s="185" t="s">
        <v>90</v>
      </c>
      <c r="E10" s="185" t="s">
        <v>90</v>
      </c>
      <c r="F10" s="185" t="s">
        <v>90</v>
      </c>
      <c r="G10" s="185" t="s">
        <v>90</v>
      </c>
      <c r="H10" s="248" t="s">
        <v>90</v>
      </c>
    </row>
    <row r="11" spans="1:8" ht="39" x14ac:dyDescent="0.35">
      <c r="B11" s="191" t="s">
        <v>91</v>
      </c>
      <c r="C11" s="185" t="s">
        <v>94</v>
      </c>
      <c r="D11" s="185" t="s">
        <v>94</v>
      </c>
      <c r="E11" s="185" t="s">
        <v>94</v>
      </c>
      <c r="F11" s="185" t="s">
        <v>94</v>
      </c>
      <c r="G11" s="185" t="s">
        <v>94</v>
      </c>
      <c r="H11" s="248" t="s">
        <v>94</v>
      </c>
    </row>
    <row r="12" spans="1:8" ht="26" x14ac:dyDescent="0.35">
      <c r="B12" s="191" t="s">
        <v>92</v>
      </c>
      <c r="C12" s="185" t="s">
        <v>94</v>
      </c>
      <c r="D12" s="185" t="s">
        <v>94</v>
      </c>
      <c r="E12" s="185" t="s">
        <v>94</v>
      </c>
      <c r="F12" s="185" t="s">
        <v>94</v>
      </c>
      <c r="G12" s="185" t="s">
        <v>94</v>
      </c>
      <c r="H12" s="248" t="s">
        <v>94</v>
      </c>
    </row>
    <row r="13" spans="1:8" x14ac:dyDescent="0.35">
      <c r="B13" s="191" t="s">
        <v>95</v>
      </c>
      <c r="C13" s="185" t="s">
        <v>96</v>
      </c>
      <c r="D13" s="185" t="s">
        <v>96</v>
      </c>
      <c r="E13" s="185" t="s">
        <v>96</v>
      </c>
      <c r="F13" s="185" t="s">
        <v>96</v>
      </c>
      <c r="G13" s="185" t="s">
        <v>96</v>
      </c>
      <c r="H13" s="248" t="s">
        <v>96</v>
      </c>
    </row>
    <row r="14" spans="1:8" x14ac:dyDescent="0.35">
      <c r="B14" s="191" t="s">
        <v>97</v>
      </c>
      <c r="C14" s="185" t="s">
        <v>98</v>
      </c>
      <c r="D14" s="185" t="s">
        <v>98</v>
      </c>
      <c r="E14" s="185" t="s">
        <v>98</v>
      </c>
      <c r="F14" s="185" t="s">
        <v>98</v>
      </c>
      <c r="G14" s="185" t="s">
        <v>98</v>
      </c>
      <c r="H14" s="248" t="s">
        <v>98</v>
      </c>
    </row>
    <row r="15" spans="1:8" x14ac:dyDescent="0.35">
      <c r="B15" s="191" t="s">
        <v>148</v>
      </c>
      <c r="C15" s="186">
        <v>58582</v>
      </c>
      <c r="D15" s="246">
        <v>278243</v>
      </c>
      <c r="E15" s="246">
        <v>196276</v>
      </c>
      <c r="F15" s="246">
        <v>520870</v>
      </c>
      <c r="G15" s="246">
        <v>617663</v>
      </c>
      <c r="H15" s="249">
        <v>750517</v>
      </c>
    </row>
    <row r="16" spans="1:8" x14ac:dyDescent="0.35">
      <c r="B16" s="191" t="s">
        <v>149</v>
      </c>
      <c r="C16" s="186">
        <f>ROUND(50000000/1000,0)</f>
        <v>50000</v>
      </c>
      <c r="D16" s="246">
        <f>ROUND(240000000/1000,0)</f>
        <v>240000</v>
      </c>
      <c r="E16" s="246">
        <f>ROUND(163874913.1/1000,0)</f>
        <v>163875</v>
      </c>
      <c r="F16" s="246">
        <f>ROUND(500000000/1000,0)</f>
        <v>500000</v>
      </c>
      <c r="G16" s="246">
        <v>600000</v>
      </c>
      <c r="H16" s="249">
        <v>750000</v>
      </c>
    </row>
    <row r="17" spans="2:8" x14ac:dyDescent="0.35">
      <c r="B17" s="191" t="s">
        <v>99</v>
      </c>
      <c r="C17" s="185" t="s">
        <v>100</v>
      </c>
      <c r="D17" s="185" t="s">
        <v>100</v>
      </c>
      <c r="E17" s="185" t="s">
        <v>100</v>
      </c>
      <c r="F17" s="185" t="s">
        <v>100</v>
      </c>
      <c r="G17" s="185" t="s">
        <v>100</v>
      </c>
      <c r="H17" s="248" t="s">
        <v>100</v>
      </c>
    </row>
    <row r="18" spans="2:8" x14ac:dyDescent="0.35">
      <c r="B18" s="191" t="s">
        <v>101</v>
      </c>
      <c r="C18" s="187">
        <v>43880</v>
      </c>
      <c r="D18" s="187">
        <v>43936</v>
      </c>
      <c r="E18" s="187">
        <v>44238</v>
      </c>
      <c r="F18" s="187">
        <v>44484</v>
      </c>
      <c r="G18" s="187">
        <v>45952</v>
      </c>
      <c r="H18" s="250">
        <v>46021</v>
      </c>
    </row>
    <row r="19" spans="2:8" x14ac:dyDescent="0.35">
      <c r="B19" s="191" t="s">
        <v>102</v>
      </c>
      <c r="C19" s="185" t="s">
        <v>103</v>
      </c>
      <c r="D19" s="185" t="s">
        <v>103</v>
      </c>
      <c r="E19" s="185" t="s">
        <v>103</v>
      </c>
      <c r="F19" s="185" t="s">
        <v>103</v>
      </c>
      <c r="G19" s="185" t="s">
        <v>103</v>
      </c>
      <c r="H19" s="248" t="s">
        <v>103</v>
      </c>
    </row>
    <row r="20" spans="2:8" x14ac:dyDescent="0.35">
      <c r="B20" s="191" t="s">
        <v>104</v>
      </c>
      <c r="C20" s="187" t="s">
        <v>55</v>
      </c>
      <c r="D20" s="187" t="s">
        <v>55</v>
      </c>
      <c r="E20" s="187" t="s">
        <v>55</v>
      </c>
      <c r="F20" s="187" t="s">
        <v>55</v>
      </c>
      <c r="G20" s="187" t="s">
        <v>55</v>
      </c>
      <c r="H20" s="250" t="s">
        <v>55</v>
      </c>
    </row>
    <row r="21" spans="2:8" x14ac:dyDescent="0.35">
      <c r="B21" s="191" t="s">
        <v>105</v>
      </c>
      <c r="C21" s="185" t="s">
        <v>107</v>
      </c>
      <c r="D21" s="185" t="s">
        <v>107</v>
      </c>
      <c r="E21" s="185" t="s">
        <v>107</v>
      </c>
      <c r="F21" s="185" t="s">
        <v>107</v>
      </c>
      <c r="G21" s="185" t="s">
        <v>107</v>
      </c>
      <c r="H21" s="248" t="s">
        <v>107</v>
      </c>
    </row>
    <row r="22" spans="2:8" ht="39" x14ac:dyDescent="0.35">
      <c r="B22" s="191" t="s">
        <v>108</v>
      </c>
      <c r="C22" s="187">
        <v>45707</v>
      </c>
      <c r="D22" s="187">
        <v>45762</v>
      </c>
      <c r="E22" s="187">
        <v>46794</v>
      </c>
      <c r="F22" s="187">
        <v>46310</v>
      </c>
      <c r="G22" s="187">
        <v>47790</v>
      </c>
      <c r="H22" s="250">
        <v>49673</v>
      </c>
    </row>
    <row r="23" spans="2:8" x14ac:dyDescent="0.35">
      <c r="B23" s="191" t="s">
        <v>109</v>
      </c>
      <c r="C23" s="185" t="s">
        <v>55</v>
      </c>
      <c r="D23" s="185" t="s">
        <v>55</v>
      </c>
      <c r="E23" s="185" t="s">
        <v>55</v>
      </c>
      <c r="F23" s="185" t="s">
        <v>55</v>
      </c>
      <c r="G23" s="185" t="s">
        <v>55</v>
      </c>
      <c r="H23" s="248" t="s">
        <v>55</v>
      </c>
    </row>
    <row r="24" spans="2:8" x14ac:dyDescent="0.35">
      <c r="B24" s="191" t="s">
        <v>110</v>
      </c>
      <c r="C24" s="188">
        <f t="shared" ref="C24:H24" si="0">C15</f>
        <v>58582</v>
      </c>
      <c r="D24" s="188">
        <f t="shared" si="0"/>
        <v>278243</v>
      </c>
      <c r="E24" s="188">
        <f t="shared" si="0"/>
        <v>196276</v>
      </c>
      <c r="F24" s="188">
        <f t="shared" si="0"/>
        <v>520870</v>
      </c>
      <c r="G24" s="188">
        <f t="shared" si="0"/>
        <v>617663</v>
      </c>
      <c r="H24" s="251">
        <f t="shared" si="0"/>
        <v>750517</v>
      </c>
    </row>
    <row r="25" spans="2:8" ht="26" x14ac:dyDescent="0.35">
      <c r="B25" s="191" t="s">
        <v>111</v>
      </c>
      <c r="C25" s="185" t="s">
        <v>55</v>
      </c>
      <c r="D25" s="185" t="s">
        <v>55</v>
      </c>
      <c r="E25" s="185" t="s">
        <v>55</v>
      </c>
      <c r="F25" s="185" t="s">
        <v>55</v>
      </c>
      <c r="G25" s="185" t="s">
        <v>459</v>
      </c>
      <c r="H25" s="248" t="s">
        <v>462</v>
      </c>
    </row>
    <row r="26" spans="2:8" x14ac:dyDescent="0.35">
      <c r="B26" s="115" t="s">
        <v>112</v>
      </c>
      <c r="C26" s="198"/>
      <c r="D26" s="198"/>
      <c r="E26" s="198"/>
      <c r="F26" s="198"/>
      <c r="G26" s="198"/>
      <c r="H26" s="116"/>
    </row>
    <row r="27" spans="2:8" x14ac:dyDescent="0.35">
      <c r="B27" s="191" t="s">
        <v>113</v>
      </c>
      <c r="C27" s="185" t="s">
        <v>114</v>
      </c>
      <c r="D27" s="185" t="s">
        <v>114</v>
      </c>
      <c r="E27" s="185" t="s">
        <v>114</v>
      </c>
      <c r="F27" s="185" t="s">
        <v>114</v>
      </c>
      <c r="G27" s="185" t="s">
        <v>114</v>
      </c>
      <c r="H27" s="248" t="s">
        <v>114</v>
      </c>
    </row>
    <row r="28" spans="2:8" x14ac:dyDescent="0.35">
      <c r="B28" s="191" t="s">
        <v>115</v>
      </c>
      <c r="C28" s="185" t="s">
        <v>116</v>
      </c>
      <c r="D28" s="185" t="s">
        <v>117</v>
      </c>
      <c r="E28" s="185" t="s">
        <v>117</v>
      </c>
      <c r="F28" s="185" t="s">
        <v>118</v>
      </c>
      <c r="G28" s="255" t="s">
        <v>460</v>
      </c>
      <c r="H28" s="248" t="s">
        <v>463</v>
      </c>
    </row>
    <row r="29" spans="2:8" x14ac:dyDescent="0.35">
      <c r="B29" s="191" t="s">
        <v>119</v>
      </c>
      <c r="C29" s="185" t="s">
        <v>107</v>
      </c>
      <c r="D29" s="185" t="s">
        <v>106</v>
      </c>
      <c r="E29" s="185" t="s">
        <v>106</v>
      </c>
      <c r="F29" s="185" t="s">
        <v>106</v>
      </c>
      <c r="G29" s="185" t="s">
        <v>106</v>
      </c>
      <c r="H29" s="248" t="s">
        <v>106</v>
      </c>
    </row>
    <row r="30" spans="2:8" ht="26" x14ac:dyDescent="0.35">
      <c r="B30" s="191" t="s">
        <v>120</v>
      </c>
      <c r="C30" s="185" t="s">
        <v>121</v>
      </c>
      <c r="D30" s="185" t="s">
        <v>121</v>
      </c>
      <c r="E30" s="185" t="s">
        <v>121</v>
      </c>
      <c r="F30" s="185" t="s">
        <v>121</v>
      </c>
      <c r="G30" s="185" t="s">
        <v>121</v>
      </c>
      <c r="H30" s="248" t="s">
        <v>121</v>
      </c>
    </row>
    <row r="31" spans="2:8" ht="26" x14ac:dyDescent="0.35">
      <c r="B31" s="191" t="s">
        <v>122</v>
      </c>
      <c r="C31" s="185" t="s">
        <v>123</v>
      </c>
      <c r="D31" s="185" t="s">
        <v>123</v>
      </c>
      <c r="E31" s="185" t="s">
        <v>123</v>
      </c>
      <c r="F31" s="185" t="s">
        <v>123</v>
      </c>
      <c r="G31" s="185" t="s">
        <v>123</v>
      </c>
      <c r="H31" s="248" t="s">
        <v>123</v>
      </c>
    </row>
    <row r="32" spans="2:8" x14ac:dyDescent="0.35">
      <c r="B32" s="191" t="s">
        <v>124</v>
      </c>
      <c r="C32" s="185" t="s">
        <v>125</v>
      </c>
      <c r="D32" s="185" t="s">
        <v>125</v>
      </c>
      <c r="E32" s="185" t="s">
        <v>125</v>
      </c>
      <c r="F32" s="185" t="s">
        <v>125</v>
      </c>
      <c r="G32" s="185" t="s">
        <v>125</v>
      </c>
      <c r="H32" s="248" t="s">
        <v>125</v>
      </c>
    </row>
    <row r="33" spans="2:8" x14ac:dyDescent="0.35">
      <c r="B33" s="191" t="s">
        <v>126</v>
      </c>
      <c r="C33" s="185" t="s">
        <v>127</v>
      </c>
      <c r="D33" s="185" t="s">
        <v>127</v>
      </c>
      <c r="E33" s="185" t="s">
        <v>127</v>
      </c>
      <c r="F33" s="185" t="s">
        <v>127</v>
      </c>
      <c r="G33" s="185" t="s">
        <v>127</v>
      </c>
      <c r="H33" s="248" t="s">
        <v>127</v>
      </c>
    </row>
    <row r="34" spans="2:8" x14ac:dyDescent="0.35">
      <c r="B34" s="191" t="s">
        <v>128</v>
      </c>
      <c r="C34" s="185" t="s">
        <v>55</v>
      </c>
      <c r="D34" s="185" t="s">
        <v>55</v>
      </c>
      <c r="E34" s="185" t="s">
        <v>55</v>
      </c>
      <c r="F34" s="185" t="s">
        <v>55</v>
      </c>
      <c r="G34" s="185" t="s">
        <v>55</v>
      </c>
      <c r="H34" s="248" t="s">
        <v>55</v>
      </c>
    </row>
    <row r="35" spans="2:8" x14ac:dyDescent="0.35">
      <c r="B35" s="191" t="s">
        <v>129</v>
      </c>
      <c r="C35" s="185" t="s">
        <v>55</v>
      </c>
      <c r="D35" s="185" t="s">
        <v>55</v>
      </c>
      <c r="E35" s="185" t="s">
        <v>55</v>
      </c>
      <c r="F35" s="185" t="s">
        <v>55</v>
      </c>
      <c r="G35" s="185" t="s">
        <v>55</v>
      </c>
      <c r="H35" s="248" t="s">
        <v>55</v>
      </c>
    </row>
    <row r="36" spans="2:8" x14ac:dyDescent="0.35">
      <c r="B36" s="191" t="s">
        <v>130</v>
      </c>
      <c r="C36" s="185" t="s">
        <v>55</v>
      </c>
      <c r="D36" s="185" t="s">
        <v>55</v>
      </c>
      <c r="E36" s="185" t="s">
        <v>55</v>
      </c>
      <c r="F36" s="185" t="s">
        <v>55</v>
      </c>
      <c r="G36" s="185" t="s">
        <v>55</v>
      </c>
      <c r="H36" s="248" t="s">
        <v>55</v>
      </c>
    </row>
    <row r="37" spans="2:8" x14ac:dyDescent="0.35">
      <c r="B37" s="191" t="s">
        <v>131</v>
      </c>
      <c r="C37" s="185" t="s">
        <v>55</v>
      </c>
      <c r="D37" s="185" t="s">
        <v>55</v>
      </c>
      <c r="E37" s="185" t="s">
        <v>55</v>
      </c>
      <c r="F37" s="185" t="s">
        <v>55</v>
      </c>
      <c r="G37" s="185" t="s">
        <v>55</v>
      </c>
      <c r="H37" s="248" t="s">
        <v>55</v>
      </c>
    </row>
    <row r="38" spans="2:8" x14ac:dyDescent="0.35">
      <c r="B38" s="191" t="s">
        <v>132</v>
      </c>
      <c r="C38" s="185" t="s">
        <v>55</v>
      </c>
      <c r="D38" s="185" t="s">
        <v>55</v>
      </c>
      <c r="E38" s="185" t="s">
        <v>55</v>
      </c>
      <c r="F38" s="185" t="s">
        <v>55</v>
      </c>
      <c r="G38" s="185" t="s">
        <v>55</v>
      </c>
      <c r="H38" s="248" t="s">
        <v>55</v>
      </c>
    </row>
    <row r="39" spans="2:8" ht="26" x14ac:dyDescent="0.35">
      <c r="B39" s="191" t="s">
        <v>133</v>
      </c>
      <c r="C39" s="185" t="s">
        <v>55</v>
      </c>
      <c r="D39" s="185" t="s">
        <v>55</v>
      </c>
      <c r="E39" s="185" t="s">
        <v>55</v>
      </c>
      <c r="F39" s="185" t="s">
        <v>55</v>
      </c>
      <c r="G39" s="185" t="s">
        <v>55</v>
      </c>
      <c r="H39" s="248" t="s">
        <v>55</v>
      </c>
    </row>
    <row r="40" spans="2:8" x14ac:dyDescent="0.35">
      <c r="B40" s="191" t="s">
        <v>134</v>
      </c>
      <c r="C40" s="185" t="s">
        <v>107</v>
      </c>
      <c r="D40" s="185" t="s">
        <v>107</v>
      </c>
      <c r="E40" s="185" t="s">
        <v>107</v>
      </c>
      <c r="F40" s="185" t="s">
        <v>107</v>
      </c>
      <c r="G40" s="185" t="s">
        <v>107</v>
      </c>
      <c r="H40" s="248" t="s">
        <v>107</v>
      </c>
    </row>
    <row r="41" spans="2:8" ht="255" customHeight="1" x14ac:dyDescent="0.35">
      <c r="B41" s="192" t="s">
        <v>135</v>
      </c>
      <c r="C41" s="189" t="s">
        <v>136</v>
      </c>
      <c r="D41" s="189" t="s">
        <v>136</v>
      </c>
      <c r="E41" s="189" t="s">
        <v>136</v>
      </c>
      <c r="F41" s="189" t="s">
        <v>136</v>
      </c>
      <c r="G41" s="189" t="s">
        <v>136</v>
      </c>
      <c r="H41" s="252" t="s">
        <v>136</v>
      </c>
    </row>
    <row r="42" spans="2:8" x14ac:dyDescent="0.35">
      <c r="B42" s="191" t="s">
        <v>137</v>
      </c>
      <c r="C42" s="185" t="s">
        <v>138</v>
      </c>
      <c r="D42" s="185" t="s">
        <v>138</v>
      </c>
      <c r="E42" s="185" t="s">
        <v>138</v>
      </c>
      <c r="F42" s="185" t="s">
        <v>138</v>
      </c>
      <c r="G42" s="185" t="s">
        <v>138</v>
      </c>
      <c r="H42" s="248" t="s">
        <v>138</v>
      </c>
    </row>
    <row r="43" spans="2:8" x14ac:dyDescent="0.35">
      <c r="B43" s="191" t="s">
        <v>139</v>
      </c>
      <c r="C43" s="185" t="s">
        <v>140</v>
      </c>
      <c r="D43" s="185" t="s">
        <v>140</v>
      </c>
      <c r="E43" s="185" t="s">
        <v>140</v>
      </c>
      <c r="F43" s="185" t="s">
        <v>140</v>
      </c>
      <c r="G43" s="185" t="s">
        <v>140</v>
      </c>
      <c r="H43" s="248" t="s">
        <v>140</v>
      </c>
    </row>
    <row r="44" spans="2:8" x14ac:dyDescent="0.35">
      <c r="B44" s="191" t="s">
        <v>141</v>
      </c>
      <c r="C44" s="185" t="s">
        <v>142</v>
      </c>
      <c r="D44" s="185" t="s">
        <v>142</v>
      </c>
      <c r="E44" s="185" t="s">
        <v>142</v>
      </c>
      <c r="F44" s="185" t="s">
        <v>142</v>
      </c>
      <c r="G44" s="185" t="s">
        <v>142</v>
      </c>
      <c r="H44" s="248" t="s">
        <v>142</v>
      </c>
    </row>
    <row r="45" spans="2:8" x14ac:dyDescent="0.35">
      <c r="B45" s="191" t="s">
        <v>143</v>
      </c>
      <c r="C45" s="185" t="s">
        <v>144</v>
      </c>
      <c r="D45" s="185" t="s">
        <v>144</v>
      </c>
      <c r="E45" s="185" t="s">
        <v>144</v>
      </c>
      <c r="F45" s="185" t="s">
        <v>144</v>
      </c>
      <c r="G45" s="185" t="s">
        <v>144</v>
      </c>
      <c r="H45" s="248" t="s">
        <v>144</v>
      </c>
    </row>
    <row r="46" spans="2:8" ht="39" x14ac:dyDescent="0.35">
      <c r="B46" s="191" t="s">
        <v>145</v>
      </c>
      <c r="C46" s="185" t="s">
        <v>106</v>
      </c>
      <c r="D46" s="185" t="s">
        <v>106</v>
      </c>
      <c r="E46" s="185" t="s">
        <v>106</v>
      </c>
      <c r="F46" s="185" t="s">
        <v>106</v>
      </c>
      <c r="G46" s="185" t="s">
        <v>106</v>
      </c>
      <c r="H46" s="248" t="s">
        <v>106</v>
      </c>
    </row>
    <row r="47" spans="2:8" ht="26" x14ac:dyDescent="0.35">
      <c r="B47" s="193" t="s">
        <v>146</v>
      </c>
      <c r="C47" s="194" t="s">
        <v>55</v>
      </c>
      <c r="D47" s="194" t="s">
        <v>55</v>
      </c>
      <c r="E47" s="194" t="s">
        <v>55</v>
      </c>
      <c r="F47" s="194" t="s">
        <v>55</v>
      </c>
      <c r="G47" s="194" t="s">
        <v>55</v>
      </c>
      <c r="H47" s="253" t="s">
        <v>55</v>
      </c>
    </row>
    <row r="48" spans="2:8" x14ac:dyDescent="0.35">
      <c r="B48" s="117" t="s">
        <v>147</v>
      </c>
      <c r="C48" s="120"/>
      <c r="D48" s="120"/>
      <c r="E48" s="120"/>
      <c r="F48" s="120"/>
      <c r="G48" s="120"/>
      <c r="H48" s="120"/>
    </row>
  </sheetData>
  <dataValidations count="16">
    <dataValidation type="list" allowBlank="1" showErrorMessage="1" error="Selecione uma das opções da lista." sqref="C46:H46" xr:uid="{00000000-0002-0000-0600-000000000000}">
      <formula1>$AB$10:$AB$11</formula1>
    </dataValidation>
    <dataValidation type="list" allowBlank="1" showErrorMessage="1" error="Selecione uma das opções da lista." sqref="C44:H44" xr:uid="{00000000-0002-0000-0600-000001000000}">
      <formula1>$AA$10:$AA$11</formula1>
    </dataValidation>
    <dataValidation type="list" allowBlank="1" showErrorMessage="1" error="Selecione uma das opções da lista." sqref="C43:H43" xr:uid="{00000000-0002-0000-0600-000002000000}">
      <formula1>$Z$10:$Z$12</formula1>
    </dataValidation>
    <dataValidation type="list" allowBlank="1" showErrorMessage="1" error="Selecione uma das opções da lista." sqref="C40:H40" xr:uid="{00000000-0002-0000-0600-000003000000}">
      <formula1>$Y$10:$Y$11</formula1>
    </dataValidation>
    <dataValidation type="list" allowBlank="1" showErrorMessage="1" error="Selecione uma das opções da lista." sqref="C33:H33" xr:uid="{00000000-0002-0000-0600-000004000000}">
      <formula1>$V$10:$V$11</formula1>
    </dataValidation>
    <dataValidation type="list" allowBlank="1" showErrorMessage="1" error="Selecione uma das opções da lista." sqref="C32:H32" xr:uid="{00000000-0002-0000-0600-000005000000}">
      <formula1>$U$10:$U$11</formula1>
    </dataValidation>
    <dataValidation type="list" allowBlank="1" showErrorMessage="1" error="Selecione uma das opções da lista." sqref="C31:H31" xr:uid="{00000000-0002-0000-0600-000006000000}">
      <formula1>$T$10:$T$11</formula1>
    </dataValidation>
    <dataValidation type="list" allowBlank="1" showErrorMessage="1" error="Selecione uma das opções da lista." sqref="C30:H30" xr:uid="{00000000-0002-0000-0600-000007000000}">
      <formula1>$S$10:$S$12</formula1>
    </dataValidation>
    <dataValidation type="list" allowBlank="1" showErrorMessage="1" error="Selecione uma das opções da lista." sqref="C29:H29" xr:uid="{00000000-0002-0000-0600-000008000000}">
      <formula1>$R$10:$R$11</formula1>
    </dataValidation>
    <dataValidation type="list" allowBlank="1" showErrorMessage="1" error="Selecione uma das opções da lista." sqref="C27:H27" xr:uid="{00000000-0002-0000-0600-000009000000}">
      <formula1>$Q$10:$Q$13</formula1>
    </dataValidation>
    <dataValidation type="list" allowBlank="1" showErrorMessage="1" error="Selecione uma das opções da lista." sqref="C21:H21" xr:uid="{00000000-0002-0000-0600-00000A000000}">
      <formula1>$P$10:$P$11</formula1>
    </dataValidation>
    <dataValidation type="list" allowBlank="1" showErrorMessage="1" error="Selecione uma das opções da lista." sqref="C19:H19" xr:uid="{00000000-0002-0000-0600-00000B000000}">
      <formula1>$O$10:$O$13</formula1>
    </dataValidation>
    <dataValidation type="list" allowBlank="1" showErrorMessage="1" error="Selecione uma das opções da lista." sqref="C17:H17" xr:uid="{00000000-0002-0000-0600-00000C000000}">
      <formula1>$N$10:$N$13</formula1>
    </dataValidation>
    <dataValidation type="list" allowBlank="1" showErrorMessage="1" error="Selecione uma das opções da lista." sqref="C14:H14" xr:uid="{00000000-0002-0000-0600-00000D000000}">
      <formula1>$M$10:$M$12</formula1>
    </dataValidation>
    <dataValidation type="list" allowBlank="1" showErrorMessage="1" error="Selecione uma das opções da lista." sqref="C13:H13" xr:uid="{00000000-0002-0000-0600-00000E000000}">
      <formula1>$L$10:$L$11</formula1>
    </dataValidation>
    <dataValidation type="list" allowBlank="1" showErrorMessage="1" error="Selecione uma das opções da lista." sqref="C11:H12" xr:uid="{00000000-0002-0000-0600-00000F000000}">
      <formula1>$K$10:$K$13</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3:D96"/>
  <sheetViews>
    <sheetView showGridLines="0" zoomScale="80" zoomScaleNormal="80" workbookViewId="0"/>
  </sheetViews>
  <sheetFormatPr defaultRowHeight="14.5" x14ac:dyDescent="0.35"/>
  <cols>
    <col min="1" max="1" width="4.7265625" bestFit="1" customWidth="1"/>
    <col min="2" max="2" width="105.1796875" customWidth="1"/>
    <col min="3" max="3" width="22.54296875" customWidth="1"/>
    <col min="4" max="4" width="17" customWidth="1"/>
  </cols>
  <sheetData>
    <row r="3" spans="1:4" ht="6" customHeight="1" x14ac:dyDescent="0.35"/>
    <row r="4" spans="1:4" ht="16.5" x14ac:dyDescent="0.35">
      <c r="B4" s="53" t="s">
        <v>150</v>
      </c>
      <c r="C4" s="53"/>
      <c r="D4" s="53"/>
    </row>
    <row r="6" spans="1:4" ht="43.5" x14ac:dyDescent="0.35">
      <c r="C6" s="133" t="s">
        <v>151</v>
      </c>
      <c r="D6" s="124" t="s">
        <v>152</v>
      </c>
    </row>
    <row r="7" spans="1:4" ht="15" customHeight="1" x14ac:dyDescent="0.35">
      <c r="B7" s="134" t="s">
        <v>153</v>
      </c>
      <c r="C7" s="135"/>
      <c r="D7" s="136"/>
    </row>
    <row r="8" spans="1:4" x14ac:dyDescent="0.35">
      <c r="A8" s="154">
        <v>1</v>
      </c>
      <c r="B8" s="137" t="s">
        <v>154</v>
      </c>
      <c r="C8" s="257">
        <v>6909385</v>
      </c>
      <c r="D8" s="261" t="s">
        <v>155</v>
      </c>
    </row>
    <row r="9" spans="1:4" x14ac:dyDescent="0.35">
      <c r="A9" s="154">
        <v>2</v>
      </c>
      <c r="B9" s="138" t="s">
        <v>156</v>
      </c>
      <c r="C9" s="258">
        <v>165963</v>
      </c>
      <c r="D9" s="127" t="s">
        <v>157</v>
      </c>
    </row>
    <row r="10" spans="1:4" x14ac:dyDescent="0.35">
      <c r="A10" s="154">
        <v>3</v>
      </c>
      <c r="B10" s="138" t="s">
        <v>158</v>
      </c>
      <c r="C10" s="259">
        <v>0</v>
      </c>
      <c r="D10" s="262" t="s">
        <v>159</v>
      </c>
    </row>
    <row r="11" spans="1:4" x14ac:dyDescent="0.35">
      <c r="A11" s="154">
        <v>5</v>
      </c>
      <c r="B11" s="138" t="s">
        <v>160</v>
      </c>
      <c r="C11" s="258">
        <v>0</v>
      </c>
      <c r="D11" s="263" t="s">
        <v>161</v>
      </c>
    </row>
    <row r="12" spans="1:4" x14ac:dyDescent="0.35">
      <c r="A12" s="153">
        <v>6</v>
      </c>
      <c r="B12" s="139" t="s">
        <v>162</v>
      </c>
      <c r="C12" s="260">
        <v>7075348</v>
      </c>
      <c r="D12" s="264" t="s">
        <v>163</v>
      </c>
    </row>
    <row r="13" spans="1:4" ht="15" customHeight="1" x14ac:dyDescent="0.35">
      <c r="A13" s="154"/>
      <c r="B13" s="140" t="s">
        <v>164</v>
      </c>
      <c r="C13" s="141"/>
      <c r="D13" s="142"/>
    </row>
    <row r="14" spans="1:4" x14ac:dyDescent="0.35">
      <c r="A14" s="154">
        <v>7</v>
      </c>
      <c r="B14" s="143" t="s">
        <v>165</v>
      </c>
      <c r="C14" s="257">
        <v>4221</v>
      </c>
      <c r="D14" s="128"/>
    </row>
    <row r="15" spans="1:4" x14ac:dyDescent="0.35">
      <c r="A15" s="154">
        <v>8</v>
      </c>
      <c r="B15" s="138" t="s">
        <v>166</v>
      </c>
      <c r="C15" s="258">
        <v>0</v>
      </c>
      <c r="D15" s="129"/>
    </row>
    <row r="16" spans="1:4" x14ac:dyDescent="0.35">
      <c r="A16" s="154">
        <v>9</v>
      </c>
      <c r="B16" s="138" t="s">
        <v>167</v>
      </c>
      <c r="C16" s="258">
        <v>442</v>
      </c>
      <c r="D16" s="129"/>
    </row>
    <row r="17" spans="1:4" ht="29" x14ac:dyDescent="0.35">
      <c r="A17" s="154">
        <v>10</v>
      </c>
      <c r="B17" s="130" t="s">
        <v>168</v>
      </c>
      <c r="C17" s="258">
        <v>7586</v>
      </c>
      <c r="D17" s="129"/>
    </row>
    <row r="18" spans="1:4" ht="29" x14ac:dyDescent="0.35">
      <c r="A18" s="154">
        <v>11</v>
      </c>
      <c r="B18" s="126" t="s">
        <v>169</v>
      </c>
      <c r="C18" s="258">
        <v>0</v>
      </c>
      <c r="D18" s="129"/>
    </row>
    <row r="19" spans="1:4" x14ac:dyDescent="0.35">
      <c r="A19" s="154">
        <v>15</v>
      </c>
      <c r="B19" s="138" t="s">
        <v>170</v>
      </c>
      <c r="C19" s="258">
        <v>0</v>
      </c>
      <c r="D19" s="129"/>
    </row>
    <row r="20" spans="1:4" ht="29" x14ac:dyDescent="0.35">
      <c r="A20" s="154">
        <v>16</v>
      </c>
      <c r="B20" s="126" t="s">
        <v>171</v>
      </c>
      <c r="C20" s="258">
        <v>0</v>
      </c>
      <c r="D20" s="129"/>
    </row>
    <row r="21" spans="1:4" x14ac:dyDescent="0.35">
      <c r="A21" s="154">
        <v>17</v>
      </c>
      <c r="B21" s="138" t="s">
        <v>172</v>
      </c>
      <c r="C21" s="258">
        <v>0</v>
      </c>
      <c r="D21" s="129"/>
    </row>
    <row r="22" spans="1:4" ht="58" x14ac:dyDescent="0.35">
      <c r="A22" s="154">
        <v>18</v>
      </c>
      <c r="B22" s="126" t="s">
        <v>173</v>
      </c>
      <c r="C22" s="258">
        <v>0</v>
      </c>
      <c r="D22" s="129"/>
    </row>
    <row r="23" spans="1:4" ht="72.5" x14ac:dyDescent="0.35">
      <c r="A23" s="154">
        <v>19</v>
      </c>
      <c r="B23" s="126" t="s">
        <v>174</v>
      </c>
      <c r="C23" s="258">
        <v>0</v>
      </c>
      <c r="D23" s="129"/>
    </row>
    <row r="24" spans="1:4" ht="43.5" x14ac:dyDescent="0.35">
      <c r="A24" s="154">
        <v>21</v>
      </c>
      <c r="B24" s="126" t="s">
        <v>175</v>
      </c>
      <c r="C24" s="258">
        <v>0</v>
      </c>
      <c r="D24" s="129"/>
    </row>
    <row r="25" spans="1:4" x14ac:dyDescent="0.35">
      <c r="A25" s="154">
        <v>22</v>
      </c>
      <c r="B25" s="138" t="s">
        <v>176</v>
      </c>
      <c r="C25" s="258">
        <v>0</v>
      </c>
      <c r="D25" s="129"/>
    </row>
    <row r="26" spans="1:4" ht="58" x14ac:dyDescent="0.35">
      <c r="A26" s="154">
        <v>23</v>
      </c>
      <c r="B26" s="126" t="s">
        <v>177</v>
      </c>
      <c r="C26" s="258">
        <v>0</v>
      </c>
      <c r="D26" s="129"/>
    </row>
    <row r="27" spans="1:4" ht="29" x14ac:dyDescent="0.35">
      <c r="A27" s="154">
        <v>25</v>
      </c>
      <c r="B27" s="126" t="s">
        <v>178</v>
      </c>
      <c r="C27" s="258">
        <v>0</v>
      </c>
      <c r="D27" s="129"/>
    </row>
    <row r="28" spans="1:4" x14ac:dyDescent="0.35">
      <c r="A28" s="154">
        <v>26</v>
      </c>
      <c r="B28" s="138" t="s">
        <v>179</v>
      </c>
      <c r="C28" s="258">
        <v>0</v>
      </c>
      <c r="D28" s="129"/>
    </row>
    <row r="29" spans="1:4" x14ac:dyDescent="0.35">
      <c r="A29" s="154" t="s">
        <v>180</v>
      </c>
      <c r="B29" s="138" t="s">
        <v>181</v>
      </c>
      <c r="C29" s="258">
        <v>0</v>
      </c>
      <c r="D29" s="129"/>
    </row>
    <row r="30" spans="1:4" ht="43.5" x14ac:dyDescent="0.35">
      <c r="A30" s="154" t="s">
        <v>182</v>
      </c>
      <c r="B30" s="126" t="s">
        <v>183</v>
      </c>
      <c r="C30" s="258">
        <v>0</v>
      </c>
      <c r="D30" s="129"/>
    </row>
    <row r="31" spans="1:4" x14ac:dyDescent="0.35">
      <c r="A31" s="154" t="s">
        <v>184</v>
      </c>
      <c r="B31" s="138" t="s">
        <v>185</v>
      </c>
      <c r="C31" s="258">
        <v>0</v>
      </c>
      <c r="D31" s="129"/>
    </row>
    <row r="32" spans="1:4" x14ac:dyDescent="0.35">
      <c r="A32" s="154" t="s">
        <v>186</v>
      </c>
      <c r="B32" s="138" t="s">
        <v>187</v>
      </c>
      <c r="C32" s="258">
        <v>0</v>
      </c>
      <c r="D32" s="129"/>
    </row>
    <row r="33" spans="1:4" x14ac:dyDescent="0.35">
      <c r="A33" s="154" t="s">
        <v>188</v>
      </c>
      <c r="B33" s="138" t="s">
        <v>189</v>
      </c>
      <c r="C33" s="258">
        <v>0</v>
      </c>
      <c r="D33" s="129"/>
    </row>
    <row r="34" spans="1:4" x14ac:dyDescent="0.35">
      <c r="A34" s="154" t="s">
        <v>190</v>
      </c>
      <c r="B34" s="138" t="s">
        <v>191</v>
      </c>
      <c r="C34" s="258">
        <v>0</v>
      </c>
      <c r="D34" s="129"/>
    </row>
    <row r="35" spans="1:4" x14ac:dyDescent="0.35">
      <c r="A35" s="154" t="s">
        <v>192</v>
      </c>
      <c r="B35" s="138" t="s">
        <v>193</v>
      </c>
      <c r="C35" s="258">
        <v>0</v>
      </c>
      <c r="D35" s="129"/>
    </row>
    <row r="36" spans="1:4" x14ac:dyDescent="0.35">
      <c r="A36" s="154" t="s">
        <v>194</v>
      </c>
      <c r="B36" s="138" t="s">
        <v>195</v>
      </c>
      <c r="C36" s="258">
        <v>0</v>
      </c>
      <c r="D36" s="129"/>
    </row>
    <row r="37" spans="1:4" x14ac:dyDescent="0.35">
      <c r="A37" s="154" t="s">
        <v>196</v>
      </c>
      <c r="B37" s="138" t="s">
        <v>197</v>
      </c>
      <c r="C37" s="258">
        <v>0</v>
      </c>
      <c r="D37" s="129"/>
    </row>
    <row r="38" spans="1:4" ht="29" x14ac:dyDescent="0.35">
      <c r="A38" s="154">
        <v>27</v>
      </c>
      <c r="B38" s="126" t="s">
        <v>198</v>
      </c>
      <c r="C38" s="258">
        <v>0</v>
      </c>
      <c r="D38" s="129"/>
    </row>
    <row r="39" spans="1:4" x14ac:dyDescent="0.35">
      <c r="A39" s="154">
        <v>28</v>
      </c>
      <c r="B39" s="144" t="s">
        <v>199</v>
      </c>
      <c r="C39" s="265">
        <v>12249</v>
      </c>
      <c r="D39" s="256"/>
    </row>
    <row r="40" spans="1:4" x14ac:dyDescent="0.35">
      <c r="A40" s="154">
        <v>29</v>
      </c>
      <c r="B40" s="144" t="s">
        <v>4</v>
      </c>
      <c r="C40" s="265">
        <v>7063099</v>
      </c>
      <c r="D40" s="256"/>
    </row>
    <row r="41" spans="1:4" ht="15" customHeight="1" x14ac:dyDescent="0.35">
      <c r="A41" s="154"/>
      <c r="B41" s="134" t="s">
        <v>200</v>
      </c>
      <c r="C41" s="135"/>
      <c r="D41" s="136"/>
    </row>
    <row r="42" spans="1:4" x14ac:dyDescent="0.35">
      <c r="A42" s="154">
        <v>30</v>
      </c>
      <c r="B42" s="138" t="s">
        <v>201</v>
      </c>
      <c r="C42" s="258">
        <v>2767258</v>
      </c>
      <c r="D42" s="129"/>
    </row>
    <row r="43" spans="1:4" x14ac:dyDescent="0.35">
      <c r="A43" s="154">
        <v>31</v>
      </c>
      <c r="B43" s="138" t="s">
        <v>202</v>
      </c>
      <c r="C43" s="258">
        <v>0</v>
      </c>
      <c r="D43" s="129"/>
    </row>
    <row r="44" spans="1:4" x14ac:dyDescent="0.35">
      <c r="A44" s="154">
        <v>32</v>
      </c>
      <c r="B44" s="138" t="s">
        <v>203</v>
      </c>
      <c r="C44" s="258">
        <v>2767258</v>
      </c>
      <c r="D44" s="129"/>
    </row>
    <row r="45" spans="1:4" x14ac:dyDescent="0.35">
      <c r="A45" s="154">
        <v>33</v>
      </c>
      <c r="B45" s="138" t="s">
        <v>204</v>
      </c>
      <c r="C45" s="258">
        <v>0</v>
      </c>
      <c r="D45" s="129"/>
    </row>
    <row r="46" spans="1:4" ht="29" x14ac:dyDescent="0.35">
      <c r="A46" s="154">
        <v>34</v>
      </c>
      <c r="B46" s="126" t="s">
        <v>205</v>
      </c>
      <c r="C46" s="258">
        <v>0</v>
      </c>
      <c r="D46" s="129"/>
    </row>
    <row r="47" spans="1:4" x14ac:dyDescent="0.35">
      <c r="A47" s="154">
        <v>35</v>
      </c>
      <c r="B47" s="138" t="s">
        <v>206</v>
      </c>
      <c r="C47" s="258">
        <v>0</v>
      </c>
      <c r="D47" s="129"/>
    </row>
    <row r="48" spans="1:4" x14ac:dyDescent="0.35">
      <c r="A48" s="154">
        <v>36</v>
      </c>
      <c r="B48" s="145" t="s">
        <v>207</v>
      </c>
      <c r="C48" s="260">
        <v>2767258</v>
      </c>
      <c r="D48" s="146"/>
    </row>
    <row r="49" spans="1:4" ht="15" customHeight="1" x14ac:dyDescent="0.35">
      <c r="A49" s="154"/>
      <c r="B49" s="134" t="s">
        <v>208</v>
      </c>
      <c r="C49" s="135"/>
      <c r="D49" s="136"/>
    </row>
    <row r="50" spans="1:4" ht="29" x14ac:dyDescent="0.35">
      <c r="A50" s="154">
        <v>37</v>
      </c>
      <c r="B50" s="126" t="s">
        <v>209</v>
      </c>
      <c r="C50" s="258">
        <v>0</v>
      </c>
      <c r="D50" s="129"/>
    </row>
    <row r="51" spans="1:4" x14ac:dyDescent="0.35">
      <c r="A51" s="154">
        <v>38</v>
      </c>
      <c r="B51" s="138" t="s">
        <v>210</v>
      </c>
      <c r="C51" s="258">
        <v>0</v>
      </c>
      <c r="D51" s="129"/>
    </row>
    <row r="52" spans="1:4" ht="29" x14ac:dyDescent="0.35">
      <c r="A52" s="154">
        <v>39</v>
      </c>
      <c r="B52" s="126" t="s">
        <v>211</v>
      </c>
      <c r="C52" s="258">
        <v>0</v>
      </c>
      <c r="D52" s="129"/>
    </row>
    <row r="53" spans="1:4" ht="29" x14ac:dyDescent="0.35">
      <c r="A53" s="154">
        <v>40</v>
      </c>
      <c r="B53" s="126" t="s">
        <v>212</v>
      </c>
      <c r="C53" s="258">
        <v>0</v>
      </c>
      <c r="D53" s="129"/>
    </row>
    <row r="54" spans="1:4" x14ac:dyDescent="0.35">
      <c r="A54" s="154">
        <v>41</v>
      </c>
      <c r="B54" s="138" t="s">
        <v>179</v>
      </c>
      <c r="C54" s="258">
        <v>0</v>
      </c>
      <c r="D54" s="129"/>
    </row>
    <row r="55" spans="1:4" x14ac:dyDescent="0.35">
      <c r="A55" s="154" t="s">
        <v>213</v>
      </c>
      <c r="B55" s="138" t="s">
        <v>214</v>
      </c>
      <c r="C55" s="258">
        <v>0</v>
      </c>
      <c r="D55" s="129"/>
    </row>
    <row r="56" spans="1:4" x14ac:dyDescent="0.35">
      <c r="A56" s="154" t="s">
        <v>215</v>
      </c>
      <c r="B56" s="138" t="s">
        <v>197</v>
      </c>
      <c r="C56" s="258">
        <v>0</v>
      </c>
      <c r="D56" s="129"/>
    </row>
    <row r="57" spans="1:4" x14ac:dyDescent="0.35">
      <c r="A57" s="154">
        <v>42</v>
      </c>
      <c r="B57" s="138" t="s">
        <v>216</v>
      </c>
      <c r="C57" s="258">
        <v>0</v>
      </c>
      <c r="D57" s="129"/>
    </row>
    <row r="58" spans="1:4" x14ac:dyDescent="0.35">
      <c r="A58" s="154">
        <v>43</v>
      </c>
      <c r="B58" s="147" t="s">
        <v>217</v>
      </c>
      <c r="C58" s="266">
        <v>0</v>
      </c>
      <c r="D58" s="132"/>
    </row>
    <row r="59" spans="1:4" x14ac:dyDescent="0.35">
      <c r="A59" s="154">
        <v>44</v>
      </c>
      <c r="B59" s="147" t="s">
        <v>94</v>
      </c>
      <c r="C59" s="266">
        <v>2767258</v>
      </c>
      <c r="D59" s="132"/>
    </row>
    <row r="60" spans="1:4" x14ac:dyDescent="0.35">
      <c r="A60" s="154">
        <v>45</v>
      </c>
      <c r="B60" s="139" t="s">
        <v>5</v>
      </c>
      <c r="C60" s="267">
        <v>9830357</v>
      </c>
      <c r="D60" s="148"/>
    </row>
    <row r="61" spans="1:4" ht="15" customHeight="1" x14ac:dyDescent="0.35">
      <c r="A61" s="154"/>
      <c r="B61" s="140" t="s">
        <v>218</v>
      </c>
      <c r="C61" s="141"/>
      <c r="D61" s="142"/>
    </row>
    <row r="62" spans="1:4" x14ac:dyDescent="0.35">
      <c r="A62" s="154">
        <v>46</v>
      </c>
      <c r="B62" s="137" t="s">
        <v>219</v>
      </c>
      <c r="C62" s="257">
        <v>0</v>
      </c>
      <c r="D62" s="128"/>
    </row>
    <row r="63" spans="1:4" x14ac:dyDescent="0.35">
      <c r="A63" s="154">
        <v>47</v>
      </c>
      <c r="B63" s="138" t="s">
        <v>220</v>
      </c>
      <c r="C63" s="258">
        <v>0</v>
      </c>
      <c r="D63" s="129"/>
    </row>
    <row r="64" spans="1:4" x14ac:dyDescent="0.35">
      <c r="A64" s="154">
        <v>48</v>
      </c>
      <c r="B64" s="138" t="s">
        <v>221</v>
      </c>
      <c r="C64" s="258">
        <v>0</v>
      </c>
      <c r="D64" s="129"/>
    </row>
    <row r="65" spans="1:4" x14ac:dyDescent="0.35">
      <c r="A65" s="154">
        <v>49</v>
      </c>
      <c r="B65" s="138" t="s">
        <v>206</v>
      </c>
      <c r="C65" s="258">
        <v>0</v>
      </c>
      <c r="D65" s="129"/>
    </row>
    <row r="66" spans="1:4" x14ac:dyDescent="0.35">
      <c r="A66" s="154">
        <v>51</v>
      </c>
      <c r="B66" s="139" t="s">
        <v>222</v>
      </c>
      <c r="C66" s="267">
        <v>0</v>
      </c>
      <c r="D66" s="148"/>
    </row>
    <row r="67" spans="1:4" ht="15" customHeight="1" x14ac:dyDescent="0.35">
      <c r="A67" s="154"/>
      <c r="B67" s="140" t="s">
        <v>223</v>
      </c>
      <c r="C67" s="141"/>
      <c r="D67" s="142"/>
    </row>
    <row r="68" spans="1:4" ht="29" x14ac:dyDescent="0.35">
      <c r="A68" s="154">
        <v>52</v>
      </c>
      <c r="B68" s="125" t="s">
        <v>224</v>
      </c>
      <c r="C68" s="257">
        <v>0</v>
      </c>
      <c r="D68" s="128"/>
    </row>
    <row r="69" spans="1:4" x14ac:dyDescent="0.35">
      <c r="A69" s="154">
        <v>53</v>
      </c>
      <c r="B69" s="138" t="s">
        <v>225</v>
      </c>
      <c r="C69" s="258">
        <v>0</v>
      </c>
      <c r="D69" s="129"/>
    </row>
    <row r="70" spans="1:4" ht="43.5" x14ac:dyDescent="0.35">
      <c r="A70" s="154">
        <v>54</v>
      </c>
      <c r="B70" s="126" t="s">
        <v>226</v>
      </c>
      <c r="C70" s="258">
        <v>0</v>
      </c>
      <c r="D70" s="129"/>
    </row>
    <row r="71" spans="1:4" ht="43.5" x14ac:dyDescent="0.35">
      <c r="A71" s="154">
        <v>55</v>
      </c>
      <c r="B71" s="126" t="s">
        <v>227</v>
      </c>
      <c r="C71" s="258">
        <v>0</v>
      </c>
      <c r="D71" s="129"/>
    </row>
    <row r="72" spans="1:4" x14ac:dyDescent="0.35">
      <c r="A72" s="154">
        <v>56</v>
      </c>
      <c r="B72" s="138" t="s">
        <v>179</v>
      </c>
      <c r="C72" s="258">
        <v>0</v>
      </c>
      <c r="D72" s="129"/>
    </row>
    <row r="73" spans="1:4" x14ac:dyDescent="0.35">
      <c r="A73" s="154" t="s">
        <v>228</v>
      </c>
      <c r="B73" s="138" t="s">
        <v>229</v>
      </c>
      <c r="C73" s="258">
        <v>0</v>
      </c>
      <c r="D73" s="129"/>
    </row>
    <row r="74" spans="1:4" x14ac:dyDescent="0.35">
      <c r="A74" s="154" t="s">
        <v>230</v>
      </c>
      <c r="B74" s="138" t="s">
        <v>231</v>
      </c>
      <c r="C74" s="258">
        <v>0</v>
      </c>
      <c r="D74" s="129"/>
    </row>
    <row r="75" spans="1:4" x14ac:dyDescent="0.35">
      <c r="A75" s="154">
        <v>57</v>
      </c>
      <c r="B75" s="147" t="s">
        <v>232</v>
      </c>
      <c r="C75" s="266">
        <v>0</v>
      </c>
      <c r="D75" s="132"/>
    </row>
    <row r="76" spans="1:4" x14ac:dyDescent="0.35">
      <c r="A76" s="154">
        <v>58</v>
      </c>
      <c r="B76" s="147" t="s">
        <v>93</v>
      </c>
      <c r="C76" s="266">
        <v>0</v>
      </c>
      <c r="D76" s="132"/>
    </row>
    <row r="77" spans="1:4" x14ac:dyDescent="0.35">
      <c r="A77" s="154">
        <v>59</v>
      </c>
      <c r="B77" s="147" t="s">
        <v>233</v>
      </c>
      <c r="C77" s="266">
        <v>9830357</v>
      </c>
      <c r="D77" s="132"/>
    </row>
    <row r="78" spans="1:4" x14ac:dyDescent="0.35">
      <c r="A78" s="154">
        <v>60</v>
      </c>
      <c r="B78" s="139" t="s">
        <v>234</v>
      </c>
      <c r="C78" s="267">
        <v>73698094</v>
      </c>
      <c r="D78" s="148"/>
    </row>
    <row r="79" spans="1:4" ht="15" customHeight="1" x14ac:dyDescent="0.35">
      <c r="A79" s="154"/>
      <c r="B79" s="149" t="s">
        <v>235</v>
      </c>
      <c r="C79" s="150"/>
      <c r="D79" s="151"/>
    </row>
    <row r="80" spans="1:4" x14ac:dyDescent="0.35">
      <c r="A80" s="154">
        <v>61</v>
      </c>
      <c r="B80" s="152" t="s">
        <v>236</v>
      </c>
      <c r="C80" s="268">
        <v>9.5838285858518946E-2</v>
      </c>
      <c r="D80" s="128"/>
    </row>
    <row r="81" spans="1:4" x14ac:dyDescent="0.35">
      <c r="A81" s="154">
        <v>62</v>
      </c>
      <c r="B81" s="147" t="s">
        <v>237</v>
      </c>
      <c r="C81" s="269">
        <v>0.13338685529642055</v>
      </c>
      <c r="D81" s="129"/>
    </row>
    <row r="82" spans="1:4" x14ac:dyDescent="0.35">
      <c r="A82" s="154">
        <v>63</v>
      </c>
      <c r="B82" s="147" t="s">
        <v>238</v>
      </c>
      <c r="C82" s="269">
        <v>0.13338685529642055</v>
      </c>
      <c r="D82" s="129"/>
    </row>
    <row r="83" spans="1:4" x14ac:dyDescent="0.35">
      <c r="A83" s="154">
        <v>64</v>
      </c>
      <c r="B83" s="147" t="s">
        <v>239</v>
      </c>
      <c r="C83" s="269">
        <v>2.5000000000000001E-2</v>
      </c>
      <c r="D83" s="129"/>
    </row>
    <row r="84" spans="1:4" x14ac:dyDescent="0.35">
      <c r="A84" s="154">
        <v>65</v>
      </c>
      <c r="B84" s="138" t="s">
        <v>249</v>
      </c>
      <c r="C84" s="269">
        <v>2.5000000000000001E-2</v>
      </c>
      <c r="D84" s="129"/>
    </row>
    <row r="85" spans="1:4" x14ac:dyDescent="0.35">
      <c r="A85" s="154">
        <v>66</v>
      </c>
      <c r="B85" s="138" t="s">
        <v>250</v>
      </c>
      <c r="C85" s="270">
        <v>0</v>
      </c>
      <c r="D85" s="129"/>
    </row>
    <row r="86" spans="1:4" x14ac:dyDescent="0.35">
      <c r="A86" s="154">
        <v>67</v>
      </c>
      <c r="B86" s="138" t="s">
        <v>251</v>
      </c>
      <c r="C86" s="270">
        <v>0</v>
      </c>
      <c r="D86" s="129"/>
    </row>
    <row r="87" spans="1:4" x14ac:dyDescent="0.35">
      <c r="A87" s="154">
        <v>68</v>
      </c>
      <c r="B87" s="139" t="s">
        <v>240</v>
      </c>
      <c r="C87" s="271">
        <v>2.8386855296420557E-2</v>
      </c>
      <c r="D87" s="148"/>
    </row>
    <row r="88" spans="1:4" ht="15" customHeight="1" x14ac:dyDescent="0.35">
      <c r="A88" s="154"/>
      <c r="B88" s="140" t="s">
        <v>241</v>
      </c>
      <c r="C88" s="141"/>
      <c r="D88" s="142"/>
    </row>
    <row r="89" spans="1:4" ht="101.5" x14ac:dyDescent="0.35">
      <c r="A89" s="154">
        <v>72</v>
      </c>
      <c r="B89" s="125" t="s">
        <v>242</v>
      </c>
      <c r="C89" s="257">
        <v>0</v>
      </c>
      <c r="D89" s="128"/>
    </row>
    <row r="90" spans="1:4" ht="58" x14ac:dyDescent="0.35">
      <c r="A90" s="154">
        <v>73</v>
      </c>
      <c r="B90" s="126" t="s">
        <v>243</v>
      </c>
      <c r="C90" s="258">
        <v>0</v>
      </c>
      <c r="D90" s="129"/>
    </row>
    <row r="91" spans="1:4" ht="29" x14ac:dyDescent="0.35">
      <c r="A91" s="154">
        <v>75</v>
      </c>
      <c r="B91" s="131" t="s">
        <v>464</v>
      </c>
      <c r="C91" s="260">
        <v>799078.2</v>
      </c>
      <c r="D91" s="146"/>
    </row>
    <row r="92" spans="1:4" ht="15" customHeight="1" x14ac:dyDescent="0.35">
      <c r="A92" s="154"/>
      <c r="B92" s="140" t="s">
        <v>244</v>
      </c>
      <c r="C92" s="141"/>
      <c r="D92" s="142"/>
    </row>
    <row r="93" spans="1:4" ht="29" x14ac:dyDescent="0.35">
      <c r="A93" s="154">
        <v>82</v>
      </c>
      <c r="B93" s="125" t="s">
        <v>245</v>
      </c>
      <c r="C93" s="257">
        <v>0</v>
      </c>
      <c r="D93" s="128"/>
    </row>
    <row r="94" spans="1:4" x14ac:dyDescent="0.35">
      <c r="A94" s="154">
        <v>83</v>
      </c>
      <c r="B94" s="138" t="s">
        <v>246</v>
      </c>
      <c r="C94" s="258">
        <v>0</v>
      </c>
      <c r="D94" s="129"/>
    </row>
    <row r="95" spans="1:4" x14ac:dyDescent="0.35">
      <c r="A95" s="154">
        <v>84</v>
      </c>
      <c r="B95" s="138" t="s">
        <v>247</v>
      </c>
      <c r="C95" s="258">
        <v>0</v>
      </c>
      <c r="D95" s="129"/>
    </row>
    <row r="96" spans="1:4" x14ac:dyDescent="0.35">
      <c r="A96" s="154">
        <v>85</v>
      </c>
      <c r="B96" s="145" t="s">
        <v>248</v>
      </c>
      <c r="C96" s="260">
        <v>0</v>
      </c>
      <c r="D96" s="146"/>
    </row>
  </sheetData>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FC93"/>
  <sheetViews>
    <sheetView showGridLines="0" zoomScale="90" zoomScaleNormal="90" workbookViewId="0"/>
  </sheetViews>
  <sheetFormatPr defaultRowHeight="14.5" x14ac:dyDescent="0.35"/>
  <cols>
    <col min="1" max="1" width="1.7265625" customWidth="1"/>
    <col min="2" max="2" width="60" customWidth="1"/>
    <col min="3" max="3" width="21.54296875" customWidth="1"/>
    <col min="4" max="4" width="22.453125" customWidth="1"/>
    <col min="5" max="5" width="15.81640625" bestFit="1" customWidth="1"/>
    <col min="6" max="6" width="9.1796875" style="114"/>
    <col min="8" max="8" width="9.1796875" style="123"/>
    <col min="9" max="9" width="11.1796875" bestFit="1" customWidth="1"/>
    <col min="10" max="10" width="9.1796875" style="114"/>
    <col min="12" max="12" width="9.1796875" style="123"/>
    <col min="14" max="14" width="9.1796875" style="114"/>
    <col min="16" max="16" width="9.1796875" style="123"/>
    <col min="18" max="18" width="9.1796875" style="114"/>
    <col min="20" max="20" width="9.1796875" style="123"/>
    <col min="22" max="22" width="9.1796875" style="114"/>
    <col min="24" max="24" width="9.1796875" style="123"/>
    <col min="26" max="26" width="9.1796875" style="114"/>
    <col min="28" max="28" width="9.1796875" style="123"/>
    <col min="30" max="30" width="9.1796875" style="114"/>
    <col min="32" max="32" width="9.1796875" style="123"/>
    <col min="34" max="34" width="9.1796875" style="114"/>
    <col min="36" max="36" width="9.1796875" style="123"/>
    <col min="38" max="38" width="9.1796875" style="114"/>
    <col min="40" max="40" width="9.1796875" style="123"/>
    <col min="42" max="42" width="9.1796875" style="114"/>
    <col min="44" max="44" width="9.1796875" style="123"/>
    <col min="46" max="46" width="9.1796875" style="114"/>
    <col min="48" max="48" width="9.1796875" style="123"/>
    <col min="50" max="50" width="9.1796875" style="114"/>
    <col min="52" max="52" width="9.1796875" style="123"/>
    <col min="54" max="54" width="9.1796875" style="114"/>
    <col min="56" max="56" width="9.1796875" style="123"/>
    <col min="58" max="58" width="9.1796875" style="114"/>
    <col min="60" max="60" width="9.1796875" style="123"/>
    <col min="62" max="62" width="9.1796875" style="114"/>
    <col min="64" max="64" width="9.1796875" style="123"/>
    <col min="66" max="66" width="9.1796875" style="114"/>
    <col min="68" max="68" width="9.1796875" style="123"/>
    <col min="70" max="70" width="9.1796875" style="114"/>
    <col min="72" max="72" width="9.1796875" style="123"/>
    <col min="74" max="74" width="9.1796875" style="114"/>
    <col min="76" max="76" width="9.1796875" style="123"/>
    <col min="78" max="78" width="9.1796875" style="114"/>
    <col min="80" max="80" width="9.1796875" style="123"/>
    <col min="82" max="82" width="9.1796875" style="114"/>
    <col min="84" max="84" width="9.1796875" style="123"/>
    <col min="86" max="86" width="9.1796875" style="114"/>
    <col min="88" max="88" width="9.1796875" style="123"/>
    <col min="90" max="90" width="9.1796875" style="114"/>
    <col min="92" max="92" width="9.1796875" style="123"/>
    <col min="94" max="94" width="9.1796875" style="114"/>
    <col min="96" max="96" width="9.1796875" style="123"/>
    <col min="98" max="98" width="9.1796875" style="114"/>
    <col min="100" max="100" width="9.1796875" style="123"/>
    <col min="102" max="102" width="9.1796875" style="114"/>
    <col min="104" max="104" width="9.1796875" style="123"/>
    <col min="106" max="106" width="9.1796875" style="114"/>
    <col min="108" max="108" width="9.1796875" style="123"/>
    <col min="110" max="110" width="9.1796875" style="114"/>
    <col min="112" max="112" width="9.1796875" style="123"/>
    <col min="114" max="114" width="9.1796875" style="114"/>
    <col min="116" max="116" width="9.1796875" style="123"/>
    <col min="118" max="118" width="9.1796875" style="114"/>
    <col min="120" max="120" width="9.1796875" style="123"/>
    <col min="122" max="122" width="9.1796875" style="114"/>
    <col min="124" max="124" width="9.1796875" style="123"/>
    <col min="126" max="126" width="9.1796875" style="114"/>
    <col min="128" max="128" width="9.1796875" style="123"/>
    <col min="130" max="130" width="9.1796875" style="114"/>
    <col min="132" max="132" width="9.1796875" style="123"/>
    <col min="134" max="134" width="9.1796875" style="114"/>
    <col min="136" max="136" width="9.1796875" style="123"/>
    <col min="138" max="138" width="9.1796875" style="114"/>
    <col min="140" max="140" width="9.1796875" style="123"/>
    <col min="142" max="142" width="9.1796875" style="114"/>
    <col min="144" max="144" width="9.1796875" style="123"/>
    <col min="146" max="146" width="9.1796875" style="114"/>
    <col min="148" max="148" width="9.1796875" style="123"/>
    <col min="150" max="150" width="9.1796875" style="114"/>
    <col min="152" max="152" width="9.1796875" style="123"/>
    <col min="154" max="154" width="9.1796875" style="114"/>
    <col min="156" max="156" width="9.1796875" style="123"/>
    <col min="158" max="158" width="9.1796875" style="114"/>
    <col min="160" max="160" width="9.1796875" style="123"/>
    <col min="162" max="162" width="9.1796875" style="114"/>
    <col min="164" max="164" width="9.1796875" style="123"/>
    <col min="166" max="166" width="9.1796875" style="114"/>
    <col min="168" max="168" width="9.1796875" style="123"/>
    <col min="170" max="170" width="9.1796875" style="114"/>
    <col min="172" max="172" width="9.1796875" style="123"/>
    <col min="174" max="174" width="9.1796875" style="114"/>
    <col min="176" max="176" width="9.1796875" style="123"/>
    <col min="178" max="178" width="9.1796875" style="114"/>
    <col min="180" max="180" width="9.1796875" style="123"/>
    <col min="182" max="182" width="9.1796875" style="114"/>
    <col min="184" max="184" width="9.1796875" style="123"/>
    <col min="186" max="186" width="9.1796875" style="114"/>
    <col min="188" max="188" width="9.1796875" style="123"/>
    <col min="190" max="190" width="9.1796875" style="114"/>
    <col min="192" max="192" width="9.1796875" style="123"/>
    <col min="194" max="194" width="9.1796875" style="114"/>
    <col min="196" max="196" width="9.1796875" style="123"/>
    <col min="198" max="198" width="9.1796875" style="114"/>
    <col min="200" max="200" width="9.1796875" style="123"/>
    <col min="202" max="202" width="9.1796875" style="114"/>
    <col min="204" max="204" width="9.1796875" style="123"/>
    <col min="206" max="206" width="9.1796875" style="114"/>
    <col min="208" max="208" width="9.1796875" style="123"/>
    <col min="210" max="210" width="9.1796875" style="114"/>
    <col min="212" max="212" width="9.1796875" style="123"/>
    <col min="214" max="214" width="9.1796875" style="114"/>
    <col min="216" max="216" width="9.1796875" style="123"/>
    <col min="218" max="218" width="9.1796875" style="114"/>
    <col min="220" max="220" width="9.1796875" style="123"/>
    <col min="222" max="222" width="9.1796875" style="114"/>
    <col min="224" max="224" width="9.1796875" style="123"/>
    <col min="226" max="226" width="9.1796875" style="114"/>
    <col min="228" max="228" width="9.1796875" style="123"/>
    <col min="230" max="230" width="9.1796875" style="114"/>
    <col min="232" max="232" width="9.1796875" style="123"/>
    <col min="234" max="234" width="9.1796875" style="114"/>
    <col min="236" max="236" width="9.1796875" style="123"/>
    <col min="238" max="238" width="9.1796875" style="114"/>
    <col min="240" max="240" width="9.1796875" style="123"/>
    <col min="242" max="242" width="9.1796875" style="114"/>
    <col min="244" max="244" width="9.1796875" style="123"/>
    <col min="246" max="246" width="9.1796875" style="114"/>
    <col min="248" max="248" width="9.1796875" style="123"/>
    <col min="250" max="250" width="9.1796875" style="114"/>
    <col min="252" max="252" width="9.1796875" style="123"/>
    <col min="254" max="254" width="9.1796875" style="114"/>
    <col min="256" max="256" width="9.1796875" style="123"/>
    <col min="258" max="258" width="9.1796875" style="114"/>
    <col min="260" max="260" width="9.1796875" style="123"/>
    <col min="262" max="262" width="9.1796875" style="114"/>
    <col min="264" max="264" width="9.1796875" style="123"/>
    <col min="266" max="266" width="9.1796875" style="114"/>
    <col min="268" max="268" width="9.1796875" style="123"/>
    <col min="270" max="270" width="9.1796875" style="114"/>
    <col min="272" max="272" width="9.1796875" style="123"/>
    <col min="274" max="274" width="9.1796875" style="114"/>
    <col min="276" max="276" width="9.1796875" style="123"/>
    <col min="278" max="278" width="9.1796875" style="114"/>
    <col min="280" max="280" width="9.1796875" style="123"/>
    <col min="282" max="282" width="9.1796875" style="114"/>
    <col min="284" max="284" width="9.1796875" style="123"/>
    <col min="286" max="286" width="9.1796875" style="114"/>
    <col min="288" max="288" width="9.1796875" style="123"/>
    <col min="290" max="290" width="9.1796875" style="114"/>
    <col min="292" max="292" width="9.1796875" style="123"/>
    <col min="294" max="294" width="9.1796875" style="114"/>
    <col min="296" max="296" width="9.1796875" style="123"/>
    <col min="298" max="298" width="9.1796875" style="114"/>
    <col min="300" max="300" width="9.1796875" style="123"/>
    <col min="302" max="302" width="9.1796875" style="114"/>
    <col min="304" max="304" width="9.1796875" style="123"/>
    <col min="306" max="306" width="9.1796875" style="114"/>
    <col min="308" max="308" width="9.1796875" style="123"/>
    <col min="310" max="310" width="9.1796875" style="114"/>
    <col min="312" max="312" width="9.1796875" style="123"/>
    <col min="314" max="314" width="9.1796875" style="114"/>
    <col min="316" max="316" width="9.1796875" style="123"/>
    <col min="318" max="318" width="9.1796875" style="114"/>
    <col min="320" max="320" width="9.1796875" style="123"/>
    <col min="322" max="322" width="9.1796875" style="114"/>
    <col min="324" max="324" width="9.1796875" style="123"/>
    <col min="326" max="326" width="9.1796875" style="114"/>
    <col min="328" max="328" width="9.1796875" style="123"/>
    <col min="330" max="330" width="9.1796875" style="114"/>
    <col min="332" max="332" width="9.1796875" style="123"/>
    <col min="334" max="334" width="9.1796875" style="114"/>
    <col min="336" max="336" width="9.1796875" style="123"/>
    <col min="338" max="338" width="9.1796875" style="114"/>
    <col min="340" max="340" width="9.1796875" style="123"/>
    <col min="342" max="342" width="9.1796875" style="114"/>
    <col min="344" max="344" width="9.1796875" style="123"/>
    <col min="346" max="346" width="9.1796875" style="114"/>
    <col min="348" max="348" width="9.1796875" style="123"/>
    <col min="350" max="350" width="9.1796875" style="114"/>
    <col min="352" max="352" width="9.1796875" style="123"/>
    <col min="354" max="354" width="9.1796875" style="114"/>
    <col min="356" max="356" width="9.1796875" style="123"/>
    <col min="358" max="358" width="9.1796875" style="114"/>
    <col min="360" max="360" width="9.1796875" style="123"/>
    <col min="362" max="362" width="9.1796875" style="114"/>
    <col min="364" max="364" width="9.1796875" style="123"/>
    <col min="366" max="366" width="9.1796875" style="114"/>
    <col min="368" max="368" width="9.1796875" style="123"/>
    <col min="370" max="370" width="9.1796875" style="114"/>
    <col min="372" max="372" width="9.1796875" style="123"/>
    <col min="374" max="374" width="9.1796875" style="114"/>
    <col min="376" max="376" width="9.1796875" style="123"/>
    <col min="378" max="378" width="9.1796875" style="114"/>
    <col min="380" max="380" width="9.1796875" style="123"/>
    <col min="382" max="382" width="9.1796875" style="114"/>
    <col min="384" max="384" width="9.1796875" style="123"/>
    <col min="386" max="386" width="9.1796875" style="114"/>
    <col min="388" max="388" width="9.1796875" style="123"/>
    <col min="390" max="390" width="9.1796875" style="114"/>
    <col min="392" max="392" width="9.1796875" style="123"/>
    <col min="394" max="394" width="9.1796875" style="114"/>
    <col min="396" max="396" width="9.1796875" style="123"/>
    <col min="398" max="398" width="9.1796875" style="114"/>
    <col min="400" max="400" width="9.1796875" style="123"/>
    <col min="402" max="402" width="9.1796875" style="114"/>
    <col min="404" max="404" width="9.1796875" style="123"/>
    <col min="406" max="406" width="9.1796875" style="114"/>
    <col min="408" max="408" width="9.1796875" style="123"/>
    <col min="410" max="410" width="9.1796875" style="114"/>
    <col min="412" max="412" width="9.1796875" style="123"/>
    <col min="414" max="414" width="9.1796875" style="114"/>
    <col min="416" max="416" width="9.1796875" style="123"/>
    <col min="418" max="418" width="9.1796875" style="114"/>
    <col min="420" max="420" width="9.1796875" style="123"/>
    <col min="422" max="422" width="9.1796875" style="114"/>
    <col min="424" max="424" width="9.1796875" style="123"/>
    <col min="426" max="426" width="9.1796875" style="114"/>
    <col min="428" max="428" width="9.1796875" style="123"/>
    <col min="430" max="430" width="9.1796875" style="114"/>
    <col min="432" max="432" width="9.1796875" style="123"/>
    <col min="434" max="434" width="9.1796875" style="114"/>
    <col min="436" max="436" width="9.1796875" style="123"/>
    <col min="438" max="438" width="9.1796875" style="114"/>
    <col min="440" max="440" width="9.1796875" style="123"/>
    <col min="442" max="442" width="9.1796875" style="114"/>
    <col min="444" max="444" width="9.1796875" style="123"/>
    <col min="446" max="446" width="9.1796875" style="114"/>
    <col min="448" max="448" width="9.1796875" style="123"/>
    <col min="450" max="450" width="9.1796875" style="114"/>
    <col min="452" max="452" width="9.1796875" style="123"/>
    <col min="454" max="454" width="9.1796875" style="114"/>
    <col min="456" max="456" width="9.1796875" style="123"/>
    <col min="458" max="458" width="9.1796875" style="114"/>
    <col min="460" max="460" width="9.1796875" style="123"/>
    <col min="462" max="462" width="9.1796875" style="114"/>
    <col min="464" max="464" width="9.1796875" style="123"/>
    <col min="466" max="466" width="9.1796875" style="114"/>
    <col min="468" max="468" width="9.1796875" style="123"/>
    <col min="470" max="470" width="9.1796875" style="114"/>
    <col min="472" max="472" width="9.1796875" style="123"/>
    <col min="474" max="474" width="9.1796875" style="114"/>
    <col min="476" max="476" width="9.1796875" style="123"/>
    <col min="478" max="478" width="9.1796875" style="114"/>
    <col min="480" max="480" width="9.1796875" style="123"/>
    <col min="482" max="482" width="9.1796875" style="114"/>
    <col min="484" max="484" width="9.1796875" style="123"/>
    <col min="486" max="486" width="9.1796875" style="114"/>
    <col min="488" max="488" width="9.1796875" style="123"/>
    <col min="490" max="490" width="9.1796875" style="114"/>
    <col min="492" max="492" width="9.1796875" style="123"/>
    <col min="494" max="494" width="9.1796875" style="114"/>
    <col min="496" max="496" width="9.1796875" style="123"/>
    <col min="498" max="498" width="9.1796875" style="114"/>
    <col min="500" max="500" width="9.1796875" style="123"/>
    <col min="502" max="502" width="9.1796875" style="114"/>
    <col min="504" max="504" width="9.1796875" style="123"/>
    <col min="506" max="506" width="9.1796875" style="114"/>
    <col min="508" max="508" width="9.1796875" style="123"/>
    <col min="510" max="510" width="9.1796875" style="114"/>
    <col min="512" max="512" width="9.1796875" style="123"/>
    <col min="514" max="514" width="9.1796875" style="114"/>
    <col min="516" max="516" width="9.1796875" style="123"/>
    <col min="518" max="518" width="9.1796875" style="114"/>
    <col min="520" max="520" width="9.1796875" style="123"/>
    <col min="522" max="522" width="9.1796875" style="114"/>
    <col min="524" max="524" width="9.1796875" style="123"/>
    <col min="526" max="526" width="9.1796875" style="114"/>
    <col min="528" max="528" width="9.1796875" style="123"/>
    <col min="530" max="530" width="9.1796875" style="114"/>
    <col min="532" max="532" width="9.1796875" style="123"/>
    <col min="534" max="534" width="9.1796875" style="114"/>
    <col min="536" max="536" width="9.1796875" style="123"/>
    <col min="538" max="538" width="9.1796875" style="114"/>
    <col min="540" max="540" width="9.1796875" style="123"/>
    <col min="542" max="542" width="9.1796875" style="114"/>
    <col min="544" max="544" width="9.1796875" style="123"/>
    <col min="546" max="546" width="9.1796875" style="114"/>
    <col min="548" max="548" width="9.1796875" style="123"/>
    <col min="550" max="550" width="9.1796875" style="114"/>
    <col min="552" max="552" width="9.1796875" style="123"/>
    <col min="554" max="554" width="9.1796875" style="114"/>
    <col min="556" max="556" width="9.1796875" style="123"/>
    <col min="558" max="558" width="9.1796875" style="114"/>
    <col min="560" max="560" width="9.1796875" style="123"/>
    <col min="562" max="562" width="9.1796875" style="114"/>
    <col min="564" max="564" width="9.1796875" style="123"/>
    <col min="566" max="566" width="9.1796875" style="114"/>
    <col min="568" max="568" width="9.1796875" style="123"/>
    <col min="570" max="570" width="9.1796875" style="114"/>
    <col min="572" max="572" width="9.1796875" style="123"/>
    <col min="574" max="574" width="9.1796875" style="114"/>
    <col min="576" max="576" width="9.1796875" style="123"/>
    <col min="578" max="578" width="9.1796875" style="114"/>
    <col min="580" max="580" width="9.1796875" style="123"/>
    <col min="582" max="582" width="9.1796875" style="114"/>
    <col min="584" max="584" width="9.1796875" style="123"/>
    <col min="586" max="586" width="9.1796875" style="114"/>
    <col min="588" max="588" width="9.1796875" style="123"/>
    <col min="590" max="590" width="9.1796875" style="114"/>
    <col min="592" max="592" width="9.1796875" style="123"/>
    <col min="594" max="594" width="9.1796875" style="114"/>
    <col min="596" max="596" width="9.1796875" style="123"/>
    <col min="598" max="598" width="9.1796875" style="114"/>
    <col min="600" max="600" width="9.1796875" style="123"/>
    <col min="602" max="602" width="9.1796875" style="114"/>
    <col min="604" max="604" width="9.1796875" style="123"/>
    <col min="606" max="606" width="9.1796875" style="114"/>
    <col min="608" max="608" width="9.1796875" style="123"/>
    <col min="610" max="610" width="9.1796875" style="114"/>
    <col min="612" max="612" width="9.1796875" style="123"/>
    <col min="614" max="614" width="9.1796875" style="114"/>
    <col min="616" max="616" width="9.1796875" style="123"/>
    <col min="618" max="618" width="9.1796875" style="114"/>
    <col min="620" max="620" width="9.1796875" style="123"/>
    <col min="622" max="622" width="9.1796875" style="114"/>
    <col min="624" max="624" width="9.1796875" style="123"/>
    <col min="626" max="626" width="9.1796875" style="114"/>
    <col min="628" max="628" width="9.1796875" style="123"/>
    <col min="630" max="630" width="9.1796875" style="114"/>
    <col min="632" max="632" width="9.1796875" style="123"/>
    <col min="634" max="634" width="9.1796875" style="114"/>
    <col min="636" max="636" width="9.1796875" style="123"/>
    <col min="638" max="638" width="9.1796875" style="114"/>
    <col min="640" max="640" width="9.1796875" style="123"/>
    <col min="642" max="642" width="9.1796875" style="114"/>
    <col min="644" max="644" width="9.1796875" style="123"/>
    <col min="646" max="646" width="9.1796875" style="114"/>
    <col min="648" max="648" width="9.1796875" style="123"/>
    <col min="650" max="650" width="9.1796875" style="114"/>
    <col min="652" max="652" width="9.1796875" style="123"/>
    <col min="654" max="654" width="9.1796875" style="114"/>
    <col min="656" max="656" width="9.1796875" style="123"/>
    <col min="658" max="658" width="9.1796875" style="114"/>
    <col min="660" max="660" width="9.1796875" style="123"/>
    <col min="662" max="662" width="9.1796875" style="114"/>
    <col min="664" max="664" width="9.1796875" style="123"/>
    <col min="666" max="666" width="9.1796875" style="114"/>
    <col min="668" max="668" width="9.1796875" style="123"/>
    <col min="670" max="670" width="9.1796875" style="114"/>
    <col min="672" max="672" width="9.1796875" style="123"/>
    <col min="674" max="674" width="9.1796875" style="114"/>
    <col min="676" max="676" width="9.1796875" style="123"/>
    <col min="678" max="678" width="9.1796875" style="114"/>
    <col min="680" max="680" width="9.1796875" style="123"/>
    <col min="682" max="682" width="9.1796875" style="114"/>
    <col min="684" max="684" width="9.1796875" style="123"/>
    <col min="686" max="686" width="9.1796875" style="114"/>
    <col min="688" max="688" width="9.1796875" style="123"/>
    <col min="690" max="690" width="9.1796875" style="114"/>
    <col min="692" max="692" width="9.1796875" style="123"/>
    <col min="694" max="694" width="9.1796875" style="114"/>
    <col min="696" max="696" width="9.1796875" style="123"/>
    <col min="698" max="698" width="9.1796875" style="114"/>
    <col min="700" max="700" width="9.1796875" style="123"/>
    <col min="702" max="702" width="9.1796875" style="114"/>
    <col min="704" max="704" width="9.1796875" style="123"/>
    <col min="706" max="706" width="9.1796875" style="114"/>
    <col min="708" max="708" width="9.1796875" style="123"/>
    <col min="710" max="710" width="9.1796875" style="114"/>
    <col min="712" max="712" width="9.1796875" style="123"/>
    <col min="714" max="714" width="9.1796875" style="114"/>
    <col min="716" max="716" width="9.1796875" style="123"/>
    <col min="718" max="718" width="9.1796875" style="114"/>
    <col min="720" max="720" width="9.1796875" style="123"/>
    <col min="722" max="722" width="9.1796875" style="114"/>
    <col min="724" max="724" width="9.1796875" style="123"/>
    <col min="726" max="726" width="9.1796875" style="114"/>
    <col min="728" max="728" width="9.1796875" style="123"/>
    <col min="730" max="730" width="9.1796875" style="114"/>
    <col min="732" max="732" width="9.1796875" style="123"/>
    <col min="734" max="734" width="9.1796875" style="114"/>
    <col min="736" max="736" width="9.1796875" style="123"/>
    <col min="738" max="738" width="9.1796875" style="114"/>
    <col min="740" max="740" width="9.1796875" style="123"/>
    <col min="742" max="742" width="9.1796875" style="114"/>
    <col min="744" max="744" width="9.1796875" style="123"/>
    <col min="746" max="746" width="9.1796875" style="114"/>
    <col min="748" max="748" width="9.1796875" style="123"/>
    <col min="750" max="750" width="9.1796875" style="114"/>
    <col min="752" max="752" width="9.1796875" style="123"/>
    <col min="754" max="754" width="9.1796875" style="114"/>
    <col min="756" max="756" width="9.1796875" style="123"/>
    <col min="758" max="758" width="9.1796875" style="114"/>
    <col min="760" max="760" width="9.1796875" style="123"/>
    <col min="762" max="762" width="9.1796875" style="114"/>
    <col min="764" max="764" width="9.1796875" style="123"/>
    <col min="766" max="766" width="9.1796875" style="114"/>
    <col min="768" max="768" width="9.1796875" style="123"/>
    <col min="770" max="770" width="9.1796875" style="114"/>
    <col min="772" max="772" width="9.1796875" style="123"/>
    <col min="774" max="774" width="9.1796875" style="114"/>
    <col min="776" max="776" width="9.1796875" style="123"/>
    <col min="778" max="778" width="9.1796875" style="114"/>
    <col min="780" max="780" width="9.1796875" style="123"/>
    <col min="782" max="782" width="9.1796875" style="114"/>
    <col min="784" max="784" width="9.1796875" style="123"/>
    <col min="786" max="786" width="9.1796875" style="114"/>
    <col min="788" max="788" width="9.1796875" style="123"/>
    <col min="790" max="790" width="9.1796875" style="114"/>
    <col min="792" max="792" width="9.1796875" style="123"/>
    <col min="794" max="794" width="9.1796875" style="114"/>
    <col min="796" max="796" width="9.1796875" style="123"/>
    <col min="798" max="798" width="9.1796875" style="114"/>
    <col min="800" max="800" width="9.1796875" style="123"/>
    <col min="802" max="802" width="9.1796875" style="114"/>
    <col min="804" max="804" width="9.1796875" style="123"/>
    <col min="806" max="806" width="9.1796875" style="114"/>
    <col min="808" max="808" width="9.1796875" style="123"/>
    <col min="810" max="810" width="9.1796875" style="114"/>
    <col min="812" max="812" width="9.1796875" style="123"/>
    <col min="814" max="814" width="9.1796875" style="114"/>
    <col min="816" max="816" width="9.1796875" style="123"/>
    <col min="818" max="818" width="9.1796875" style="114"/>
    <col min="820" max="820" width="9.1796875" style="123"/>
    <col min="822" max="822" width="9.1796875" style="114"/>
    <col min="824" max="824" width="9.1796875" style="123"/>
    <col min="826" max="826" width="9.1796875" style="114"/>
    <col min="828" max="828" width="9.1796875" style="123"/>
    <col min="830" max="830" width="9.1796875" style="114"/>
    <col min="832" max="832" width="9.1796875" style="123"/>
    <col min="834" max="834" width="9.1796875" style="114"/>
    <col min="836" max="836" width="9.1796875" style="123"/>
    <col min="838" max="838" width="9.1796875" style="114"/>
    <col min="840" max="840" width="9.1796875" style="123"/>
    <col min="842" max="842" width="9.1796875" style="114"/>
    <col min="844" max="844" width="9.1796875" style="123"/>
    <col min="846" max="846" width="9.1796875" style="114"/>
    <col min="848" max="848" width="9.1796875" style="123"/>
    <col min="850" max="850" width="9.1796875" style="114"/>
    <col min="852" max="852" width="9.1796875" style="123"/>
    <col min="854" max="854" width="9.1796875" style="114"/>
    <col min="856" max="856" width="9.1796875" style="123"/>
    <col min="858" max="858" width="9.1796875" style="114"/>
    <col min="860" max="860" width="9.1796875" style="123"/>
    <col min="862" max="862" width="9.1796875" style="114"/>
    <col min="864" max="864" width="9.1796875" style="123"/>
    <col min="866" max="866" width="9.1796875" style="114"/>
    <col min="868" max="868" width="9.1796875" style="123"/>
    <col min="870" max="870" width="9.1796875" style="114"/>
    <col min="872" max="872" width="9.1796875" style="123"/>
    <col min="874" max="874" width="9.1796875" style="114"/>
    <col min="876" max="876" width="9.1796875" style="123"/>
    <col min="878" max="878" width="9.1796875" style="114"/>
    <col min="880" max="880" width="9.1796875" style="123"/>
    <col min="882" max="882" width="9.1796875" style="114"/>
    <col min="884" max="884" width="9.1796875" style="123"/>
    <col min="886" max="886" width="9.1796875" style="114"/>
    <col min="888" max="888" width="9.1796875" style="123"/>
    <col min="890" max="890" width="9.1796875" style="114"/>
    <col min="892" max="892" width="9.1796875" style="123"/>
    <col min="894" max="894" width="9.1796875" style="114"/>
    <col min="896" max="896" width="9.1796875" style="123"/>
    <col min="898" max="898" width="9.1796875" style="114"/>
    <col min="900" max="900" width="9.1796875" style="123"/>
    <col min="902" max="902" width="9.1796875" style="114"/>
    <col min="904" max="904" width="9.1796875" style="123"/>
    <col min="906" max="906" width="9.1796875" style="114"/>
    <col min="908" max="908" width="9.1796875" style="123"/>
    <col min="910" max="910" width="9.1796875" style="114"/>
    <col min="912" max="912" width="9.1796875" style="123"/>
    <col min="914" max="914" width="9.1796875" style="114"/>
    <col min="916" max="916" width="9.1796875" style="123"/>
    <col min="918" max="918" width="9.1796875" style="114"/>
    <col min="920" max="920" width="9.1796875" style="123"/>
    <col min="922" max="922" width="9.1796875" style="114"/>
    <col min="924" max="924" width="9.1796875" style="123"/>
    <col min="926" max="926" width="9.1796875" style="114"/>
    <col min="928" max="928" width="9.1796875" style="123"/>
    <col min="930" max="930" width="9.1796875" style="114"/>
    <col min="932" max="932" width="9.1796875" style="123"/>
    <col min="934" max="934" width="9.1796875" style="114"/>
    <col min="936" max="936" width="9.1796875" style="123"/>
    <col min="938" max="938" width="9.1796875" style="114"/>
    <col min="940" max="940" width="9.1796875" style="123"/>
    <col min="942" max="942" width="9.1796875" style="114"/>
    <col min="944" max="944" width="9.1796875" style="123"/>
    <col min="946" max="946" width="9.1796875" style="114"/>
    <col min="948" max="948" width="9.1796875" style="123"/>
    <col min="950" max="950" width="9.1796875" style="114"/>
    <col min="952" max="952" width="9.1796875" style="123"/>
    <col min="954" max="954" width="9.1796875" style="114"/>
    <col min="956" max="956" width="9.1796875" style="123"/>
    <col min="958" max="958" width="9.1796875" style="114"/>
    <col min="960" max="960" width="9.1796875" style="123"/>
    <col min="962" max="962" width="9.1796875" style="114"/>
    <col min="964" max="964" width="9.1796875" style="123"/>
    <col min="966" max="966" width="9.1796875" style="114"/>
    <col min="968" max="968" width="9.1796875" style="123"/>
    <col min="970" max="970" width="9.1796875" style="114"/>
    <col min="972" max="972" width="9.1796875" style="123"/>
    <col min="974" max="974" width="9.1796875" style="114"/>
    <col min="976" max="976" width="9.1796875" style="123"/>
    <col min="978" max="978" width="9.1796875" style="114"/>
    <col min="980" max="980" width="9.1796875" style="123"/>
    <col min="982" max="982" width="9.1796875" style="114"/>
    <col min="984" max="984" width="9.1796875" style="123"/>
    <col min="986" max="986" width="9.1796875" style="114"/>
    <col min="988" max="988" width="9.1796875" style="123"/>
    <col min="990" max="990" width="9.1796875" style="114"/>
    <col min="992" max="992" width="9.1796875" style="123"/>
    <col min="994" max="994" width="9.1796875" style="114"/>
    <col min="996" max="996" width="9.1796875" style="123"/>
    <col min="998" max="998" width="9.1796875" style="114"/>
    <col min="1000" max="1000" width="9.1796875" style="123"/>
    <col min="1002" max="1002" width="9.1796875" style="114"/>
    <col min="1004" max="1004" width="9.1796875" style="123"/>
    <col min="1006" max="1006" width="9.1796875" style="114"/>
    <col min="1008" max="1008" width="9.1796875" style="123"/>
    <col min="1010" max="1010" width="9.1796875" style="114"/>
    <col min="1012" max="1012" width="9.1796875" style="123"/>
    <col min="1014" max="1014" width="9.1796875" style="114"/>
    <col min="1016" max="1016" width="9.1796875" style="123"/>
    <col min="1018" max="1018" width="9.1796875" style="114"/>
    <col min="1020" max="1020" width="9.1796875" style="123"/>
    <col min="1022" max="1022" width="9.1796875" style="114"/>
    <col min="1024" max="1024" width="9.1796875" style="123"/>
    <col min="1026" max="1026" width="9.1796875" style="114"/>
    <col min="1028" max="1028" width="9.1796875" style="123"/>
    <col min="1030" max="1030" width="9.1796875" style="114"/>
    <col min="1032" max="1032" width="9.1796875" style="123"/>
    <col min="1034" max="1034" width="9.1796875" style="114"/>
    <col min="1036" max="1036" width="9.1796875" style="123"/>
    <col min="1038" max="1038" width="9.1796875" style="114"/>
    <col min="1040" max="1040" width="9.1796875" style="123"/>
    <col min="1042" max="1042" width="9.1796875" style="114"/>
    <col min="1044" max="1044" width="9.1796875" style="123"/>
    <col min="1046" max="1046" width="9.1796875" style="114"/>
    <col min="1048" max="1048" width="9.1796875" style="123"/>
    <col min="1050" max="1050" width="9.1796875" style="114"/>
    <col min="1052" max="1052" width="9.1796875" style="123"/>
    <col min="1054" max="1054" width="9.1796875" style="114"/>
    <col min="1056" max="1056" width="9.1796875" style="123"/>
    <col min="1058" max="1058" width="9.1796875" style="114"/>
    <col min="1060" max="1060" width="9.1796875" style="123"/>
    <col min="1062" max="1062" width="9.1796875" style="114"/>
    <col min="1064" max="1064" width="9.1796875" style="123"/>
    <col min="1066" max="1066" width="9.1796875" style="114"/>
    <col min="1068" max="1068" width="9.1796875" style="123"/>
    <col min="1070" max="1070" width="9.1796875" style="114"/>
    <col min="1072" max="1072" width="9.1796875" style="123"/>
    <col min="1074" max="1074" width="9.1796875" style="114"/>
    <col min="1076" max="1076" width="9.1796875" style="123"/>
    <col min="1078" max="1078" width="9.1796875" style="114"/>
    <col min="1080" max="1080" width="9.1796875" style="123"/>
    <col min="1082" max="1082" width="9.1796875" style="114"/>
    <col min="1084" max="1084" width="9.1796875" style="123"/>
    <col min="1086" max="1086" width="9.1796875" style="114"/>
    <col min="1088" max="1088" width="9.1796875" style="123"/>
    <col min="1090" max="1090" width="9.1796875" style="114"/>
    <col min="1092" max="1092" width="9.1796875" style="123"/>
    <col min="1094" max="1094" width="9.1796875" style="114"/>
    <col min="1096" max="1096" width="9.1796875" style="123"/>
    <col min="1098" max="1098" width="9.1796875" style="114"/>
    <col min="1100" max="1100" width="9.1796875" style="123"/>
    <col min="1102" max="1102" width="9.1796875" style="114"/>
    <col min="1104" max="1104" width="9.1796875" style="123"/>
    <col min="1106" max="1106" width="9.1796875" style="114"/>
    <col min="1108" max="1108" width="9.1796875" style="123"/>
    <col min="1110" max="1110" width="9.1796875" style="114"/>
    <col min="1112" max="1112" width="9.1796875" style="123"/>
    <col min="1114" max="1114" width="9.1796875" style="114"/>
    <col min="1116" max="1116" width="9.1796875" style="123"/>
    <col min="1118" max="1118" width="9.1796875" style="114"/>
    <col min="1120" max="1120" width="9.1796875" style="123"/>
    <col min="1122" max="1122" width="9.1796875" style="114"/>
    <col min="1124" max="1124" width="9.1796875" style="123"/>
    <col min="1126" max="1126" width="9.1796875" style="114"/>
    <col min="1128" max="1128" width="9.1796875" style="123"/>
    <col min="1130" max="1130" width="9.1796875" style="114"/>
    <col min="1132" max="1132" width="9.1796875" style="123"/>
    <col min="1134" max="1134" width="9.1796875" style="114"/>
    <col min="1136" max="1136" width="9.1796875" style="123"/>
    <col min="1138" max="1138" width="9.1796875" style="114"/>
    <col min="1140" max="1140" width="9.1796875" style="123"/>
    <col min="1142" max="1142" width="9.1796875" style="114"/>
    <col min="1144" max="1144" width="9.1796875" style="123"/>
    <col min="1146" max="1146" width="9.1796875" style="114"/>
    <col min="1148" max="1148" width="9.1796875" style="123"/>
    <col min="1150" max="1150" width="9.1796875" style="114"/>
    <col min="1152" max="1152" width="9.1796875" style="123"/>
    <col min="1154" max="1154" width="9.1796875" style="114"/>
    <col min="1156" max="1156" width="9.1796875" style="123"/>
    <col min="1158" max="1158" width="9.1796875" style="114"/>
    <col min="1160" max="1160" width="9.1796875" style="123"/>
    <col min="1162" max="1162" width="9.1796875" style="114"/>
    <col min="1164" max="1164" width="9.1796875" style="123"/>
    <col min="1166" max="1166" width="9.1796875" style="114"/>
    <col min="1168" max="1168" width="9.1796875" style="123"/>
    <col min="1170" max="1170" width="9.1796875" style="114"/>
    <col min="1172" max="1172" width="9.1796875" style="123"/>
    <col min="1174" max="1174" width="9.1796875" style="114"/>
    <col min="1176" max="1176" width="9.1796875" style="123"/>
    <col min="1178" max="1178" width="9.1796875" style="114"/>
    <col min="1180" max="1180" width="9.1796875" style="123"/>
    <col min="1182" max="1182" width="9.1796875" style="114"/>
    <col min="1184" max="1184" width="9.1796875" style="123"/>
    <col min="1186" max="1186" width="9.1796875" style="114"/>
    <col min="1188" max="1188" width="9.1796875" style="123"/>
    <col min="1190" max="1190" width="9.1796875" style="114"/>
    <col min="1192" max="1192" width="9.1796875" style="123"/>
    <col min="1194" max="1194" width="9.1796875" style="114"/>
    <col min="1196" max="1196" width="9.1796875" style="123"/>
    <col min="1198" max="1198" width="9.1796875" style="114"/>
    <col min="1200" max="1200" width="9.1796875" style="123"/>
    <col min="1202" max="1202" width="9.1796875" style="114"/>
    <col min="1204" max="1204" width="9.1796875" style="123"/>
    <col min="1206" max="1206" width="9.1796875" style="114"/>
    <col min="1208" max="1208" width="9.1796875" style="123"/>
    <col min="1210" max="1210" width="9.1796875" style="114"/>
    <col min="1212" max="1212" width="9.1796875" style="123"/>
    <col min="1214" max="1214" width="9.1796875" style="114"/>
    <col min="1216" max="1216" width="9.1796875" style="123"/>
    <col min="1218" max="1218" width="9.1796875" style="114"/>
    <col min="1220" max="1220" width="9.1796875" style="123"/>
    <col min="1222" max="1222" width="9.1796875" style="114"/>
    <col min="1224" max="1224" width="9.1796875" style="123"/>
    <col min="1226" max="1226" width="9.1796875" style="114"/>
    <col min="1228" max="1228" width="9.1796875" style="123"/>
    <col min="1230" max="1230" width="9.1796875" style="114"/>
    <col min="1232" max="1232" width="9.1796875" style="123"/>
    <col min="1234" max="1234" width="9.1796875" style="114"/>
    <col min="1236" max="1236" width="9.1796875" style="123"/>
    <col min="1238" max="1238" width="9.1796875" style="114"/>
    <col min="1240" max="1240" width="9.1796875" style="123"/>
    <col min="1242" max="1242" width="9.1796875" style="114"/>
    <col min="1244" max="1244" width="9.1796875" style="123"/>
    <col min="1246" max="1246" width="9.1796875" style="114"/>
    <col min="1248" max="1248" width="9.1796875" style="123"/>
    <col min="1250" max="1250" width="9.1796875" style="114"/>
    <col min="1252" max="1252" width="9.1796875" style="123"/>
    <col min="1254" max="1254" width="9.1796875" style="114"/>
    <col min="1256" max="1256" width="9.1796875" style="123"/>
    <col min="1258" max="1258" width="9.1796875" style="114"/>
    <col min="1260" max="1260" width="9.1796875" style="123"/>
    <col min="1262" max="1262" width="9.1796875" style="114"/>
    <col min="1264" max="1264" width="9.1796875" style="123"/>
    <col min="1266" max="1266" width="9.1796875" style="114"/>
    <col min="1268" max="1268" width="9.1796875" style="123"/>
    <col min="1270" max="1270" width="9.1796875" style="114"/>
    <col min="1272" max="1272" width="9.1796875" style="123"/>
    <col min="1274" max="1274" width="9.1796875" style="114"/>
    <col min="1276" max="1276" width="9.1796875" style="123"/>
    <col min="1278" max="1278" width="9.1796875" style="114"/>
    <col min="1280" max="1280" width="9.1796875" style="123"/>
    <col min="1282" max="1282" width="9.1796875" style="114"/>
    <col min="1284" max="1284" width="9.1796875" style="123"/>
    <col min="1286" max="1286" width="9.1796875" style="114"/>
    <col min="1288" max="1288" width="9.1796875" style="123"/>
    <col min="1290" max="1290" width="9.1796875" style="114"/>
    <col min="1292" max="1292" width="9.1796875" style="123"/>
    <col min="1294" max="1294" width="9.1796875" style="114"/>
    <col min="1296" max="1296" width="9.1796875" style="123"/>
    <col min="1298" max="1298" width="9.1796875" style="114"/>
    <col min="1300" max="1300" width="9.1796875" style="123"/>
    <col min="1302" max="1302" width="9.1796875" style="114"/>
    <col min="1304" max="1304" width="9.1796875" style="123"/>
    <col min="1306" max="1306" width="9.1796875" style="114"/>
    <col min="1308" max="1308" width="9.1796875" style="123"/>
    <col min="1310" max="1310" width="9.1796875" style="114"/>
    <col min="1312" max="1312" width="9.1796875" style="123"/>
    <col min="1314" max="1314" width="9.1796875" style="114"/>
    <col min="1316" max="1316" width="9.1796875" style="123"/>
    <col min="1318" max="1318" width="9.1796875" style="114"/>
    <col min="1320" max="1320" width="9.1796875" style="123"/>
    <col min="1322" max="1322" width="9.1796875" style="114"/>
    <col min="1324" max="1324" width="9.1796875" style="123"/>
    <col min="1326" max="1326" width="9.1796875" style="114"/>
    <col min="1328" max="1328" width="9.1796875" style="123"/>
    <col min="1330" max="1330" width="9.1796875" style="114"/>
    <col min="1332" max="1332" width="9.1796875" style="123"/>
    <col min="1334" max="1334" width="9.1796875" style="114"/>
    <col min="1336" max="1336" width="9.1796875" style="123"/>
    <col min="1338" max="1338" width="9.1796875" style="114"/>
    <col min="1340" max="1340" width="9.1796875" style="123"/>
    <col min="1342" max="1342" width="9.1796875" style="114"/>
    <col min="1344" max="1344" width="9.1796875" style="123"/>
    <col min="1346" max="1346" width="9.1796875" style="114"/>
    <col min="1348" max="1348" width="9.1796875" style="123"/>
    <col min="1350" max="1350" width="9.1796875" style="114"/>
    <col min="1352" max="1352" width="9.1796875" style="123"/>
    <col min="1354" max="1354" width="9.1796875" style="114"/>
    <col min="1356" max="1356" width="9.1796875" style="123"/>
    <col min="1358" max="1358" width="9.1796875" style="114"/>
    <col min="1360" max="1360" width="9.1796875" style="123"/>
    <col min="1362" max="1362" width="9.1796875" style="114"/>
    <col min="1364" max="1364" width="9.1796875" style="123"/>
    <col min="1366" max="1366" width="9.1796875" style="114"/>
    <col min="1368" max="1368" width="9.1796875" style="123"/>
    <col min="1370" max="1370" width="9.1796875" style="114"/>
    <col min="1372" max="1372" width="9.1796875" style="123"/>
    <col min="1374" max="1374" width="9.1796875" style="114"/>
    <col min="1376" max="1376" width="9.1796875" style="123"/>
    <col min="1378" max="1378" width="9.1796875" style="114"/>
    <col min="1380" max="1380" width="9.1796875" style="123"/>
    <col min="1382" max="1382" width="9.1796875" style="114"/>
    <col min="1384" max="1384" width="9.1796875" style="123"/>
    <col min="1386" max="1386" width="9.1796875" style="114"/>
    <col min="1388" max="1388" width="9.1796875" style="123"/>
    <col min="1390" max="1390" width="9.1796875" style="114"/>
    <col min="1392" max="1392" width="9.1796875" style="123"/>
    <col min="1394" max="1394" width="9.1796875" style="114"/>
    <col min="1396" max="1396" width="9.1796875" style="123"/>
    <col min="1398" max="1398" width="9.1796875" style="114"/>
    <col min="1400" max="1400" width="9.1796875" style="123"/>
    <col min="1402" max="1402" width="9.1796875" style="114"/>
    <col min="1404" max="1404" width="9.1796875" style="123"/>
    <col min="1406" max="1406" width="9.1796875" style="114"/>
    <col min="1408" max="1408" width="9.1796875" style="123"/>
    <col min="1410" max="1410" width="9.1796875" style="114"/>
    <col min="1412" max="1412" width="9.1796875" style="123"/>
    <col min="1414" max="1414" width="9.1796875" style="114"/>
    <col min="1416" max="1416" width="9.1796875" style="123"/>
    <col min="1418" max="1418" width="9.1796875" style="114"/>
    <col min="1420" max="1420" width="9.1796875" style="123"/>
    <col min="1422" max="1422" width="9.1796875" style="114"/>
    <col min="1424" max="1424" width="9.1796875" style="123"/>
    <col min="1426" max="1426" width="9.1796875" style="114"/>
    <col min="1428" max="1428" width="9.1796875" style="123"/>
    <col min="1430" max="1430" width="9.1796875" style="114"/>
    <col min="1432" max="1432" width="9.1796875" style="123"/>
    <col min="1434" max="1434" width="9.1796875" style="114"/>
    <col min="1436" max="1436" width="9.1796875" style="123"/>
    <col min="1438" max="1438" width="9.1796875" style="114"/>
    <col min="1440" max="1440" width="9.1796875" style="123"/>
    <col min="1442" max="1442" width="9.1796875" style="114"/>
    <col min="1444" max="1444" width="9.1796875" style="123"/>
    <col min="1446" max="1446" width="9.1796875" style="114"/>
    <col min="1448" max="1448" width="9.1796875" style="123"/>
    <col min="1450" max="1450" width="9.1796875" style="114"/>
    <col min="1452" max="1452" width="9.1796875" style="123"/>
    <col min="1454" max="1454" width="9.1796875" style="114"/>
    <col min="1456" max="1456" width="9.1796875" style="123"/>
    <col min="1458" max="1458" width="9.1796875" style="114"/>
    <col min="1460" max="1460" width="9.1796875" style="123"/>
    <col min="1462" max="1462" width="9.1796875" style="114"/>
    <col min="1464" max="1464" width="9.1796875" style="123"/>
    <col min="1466" max="1466" width="9.1796875" style="114"/>
    <col min="1468" max="1468" width="9.1796875" style="123"/>
    <col min="1470" max="1470" width="9.1796875" style="114"/>
    <col min="1472" max="1472" width="9.1796875" style="123"/>
    <col min="1474" max="1474" width="9.1796875" style="114"/>
    <col min="1476" max="1476" width="9.1796875" style="123"/>
    <col min="1478" max="1478" width="9.1796875" style="114"/>
    <col min="1480" max="1480" width="9.1796875" style="123"/>
    <col min="1482" max="1482" width="9.1796875" style="114"/>
    <col min="1484" max="1484" width="9.1796875" style="123"/>
    <col min="1486" max="1486" width="9.1796875" style="114"/>
    <col min="1488" max="1488" width="9.1796875" style="123"/>
    <col min="1490" max="1490" width="9.1796875" style="114"/>
    <col min="1492" max="1492" width="9.1796875" style="123"/>
    <col min="1494" max="1494" width="9.1796875" style="114"/>
    <col min="1496" max="1496" width="9.1796875" style="123"/>
    <col min="1498" max="1498" width="9.1796875" style="114"/>
    <col min="1500" max="1500" width="9.1796875" style="123"/>
    <col min="1502" max="1502" width="9.1796875" style="114"/>
    <col min="1504" max="1504" width="9.1796875" style="123"/>
    <col min="1506" max="1506" width="9.1796875" style="114"/>
    <col min="1508" max="1508" width="9.1796875" style="123"/>
    <col min="1510" max="1510" width="9.1796875" style="114"/>
    <col min="1512" max="1512" width="9.1796875" style="123"/>
    <col min="1514" max="1514" width="9.1796875" style="114"/>
    <col min="1516" max="1516" width="9.1796875" style="123"/>
    <col min="1518" max="1518" width="9.1796875" style="114"/>
    <col min="1520" max="1520" width="9.1796875" style="123"/>
    <col min="1522" max="1522" width="9.1796875" style="114"/>
    <col min="1524" max="1524" width="9.1796875" style="123"/>
    <col min="1526" max="1526" width="9.1796875" style="114"/>
    <col min="1528" max="1528" width="9.1796875" style="123"/>
    <col min="1530" max="1530" width="9.1796875" style="114"/>
    <col min="1532" max="1532" width="9.1796875" style="123"/>
    <col min="1534" max="1534" width="9.1796875" style="114"/>
    <col min="1536" max="1536" width="9.1796875" style="123"/>
    <col min="1538" max="1538" width="9.1796875" style="114"/>
    <col min="1540" max="1540" width="9.1796875" style="123"/>
    <col min="1542" max="1542" width="9.1796875" style="114"/>
    <col min="1544" max="1544" width="9.1796875" style="123"/>
    <col min="1546" max="1546" width="9.1796875" style="114"/>
    <col min="1548" max="1548" width="9.1796875" style="123"/>
    <col min="1550" max="1550" width="9.1796875" style="114"/>
    <col min="1552" max="1552" width="9.1796875" style="123"/>
    <col min="1554" max="1554" width="9.1796875" style="114"/>
    <col min="1556" max="1556" width="9.1796875" style="123"/>
    <col min="1558" max="1558" width="9.1796875" style="114"/>
    <col min="1560" max="1560" width="9.1796875" style="123"/>
    <col min="1562" max="1562" width="9.1796875" style="114"/>
    <col min="1564" max="1564" width="9.1796875" style="123"/>
    <col min="1566" max="1566" width="9.1796875" style="114"/>
    <col min="1568" max="1568" width="9.1796875" style="123"/>
    <col min="1570" max="1570" width="9.1796875" style="114"/>
    <col min="1572" max="1572" width="9.1796875" style="123"/>
    <col min="1574" max="1574" width="9.1796875" style="114"/>
    <col min="1576" max="1576" width="9.1796875" style="123"/>
    <col min="1578" max="1578" width="9.1796875" style="114"/>
    <col min="1580" max="1580" width="9.1796875" style="123"/>
    <col min="1582" max="1582" width="9.1796875" style="114"/>
    <col min="1584" max="1584" width="9.1796875" style="123"/>
    <col min="1586" max="1586" width="9.1796875" style="114"/>
    <col min="1588" max="1588" width="9.1796875" style="123"/>
    <col min="1590" max="1590" width="9.1796875" style="114"/>
    <col min="1592" max="1592" width="9.1796875" style="123"/>
    <col min="1594" max="1594" width="9.1796875" style="114"/>
    <col min="1596" max="1596" width="9.1796875" style="123"/>
    <col min="1598" max="1598" width="9.1796875" style="114"/>
    <col min="1600" max="1600" width="9.1796875" style="123"/>
    <col min="1602" max="1602" width="9.1796875" style="114"/>
    <col min="1604" max="1604" width="9.1796875" style="123"/>
    <col min="1606" max="1606" width="9.1796875" style="114"/>
    <col min="1608" max="1608" width="9.1796875" style="123"/>
    <col min="1610" max="1610" width="9.1796875" style="114"/>
    <col min="1612" max="1612" width="9.1796875" style="123"/>
    <col min="1614" max="1614" width="9.1796875" style="114"/>
    <col min="1616" max="1616" width="9.1796875" style="123"/>
    <col min="1618" max="1618" width="9.1796875" style="114"/>
    <col min="1620" max="1620" width="9.1796875" style="123"/>
    <col min="1622" max="1622" width="9.1796875" style="114"/>
    <col min="1624" max="1624" width="9.1796875" style="123"/>
    <col min="1626" max="1626" width="9.1796875" style="114"/>
    <col min="1628" max="1628" width="9.1796875" style="123"/>
    <col min="1630" max="1630" width="9.1796875" style="114"/>
    <col min="1632" max="1632" width="9.1796875" style="123"/>
    <col min="1634" max="1634" width="9.1796875" style="114"/>
    <col min="1636" max="1636" width="9.1796875" style="123"/>
    <col min="1638" max="1638" width="9.1796875" style="114"/>
    <col min="1640" max="1640" width="9.1796875" style="123"/>
    <col min="1642" max="1642" width="9.1796875" style="114"/>
    <col min="1644" max="1644" width="9.1796875" style="123"/>
    <col min="1646" max="1646" width="9.1796875" style="114"/>
    <col min="1648" max="1648" width="9.1796875" style="123"/>
    <col min="1650" max="1650" width="9.1796875" style="114"/>
    <col min="1652" max="1652" width="9.1796875" style="123"/>
    <col min="1654" max="1654" width="9.1796875" style="114"/>
    <col min="1656" max="1656" width="9.1796875" style="123"/>
    <col min="1658" max="1658" width="9.1796875" style="114"/>
    <col min="1660" max="1660" width="9.1796875" style="123"/>
    <col min="1662" max="1662" width="9.1796875" style="114"/>
    <col min="1664" max="1664" width="9.1796875" style="123"/>
    <col min="1666" max="1666" width="9.1796875" style="114"/>
    <col min="1668" max="1668" width="9.1796875" style="123"/>
    <col min="1670" max="1670" width="9.1796875" style="114"/>
    <col min="1672" max="1672" width="9.1796875" style="123"/>
    <col min="1674" max="1674" width="9.1796875" style="114"/>
    <col min="1676" max="1676" width="9.1796875" style="123"/>
    <col min="1678" max="1678" width="9.1796875" style="114"/>
    <col min="1680" max="1680" width="9.1796875" style="123"/>
    <col min="1682" max="1682" width="9.1796875" style="114"/>
    <col min="1684" max="1684" width="9.1796875" style="123"/>
    <col min="1686" max="1686" width="9.1796875" style="114"/>
    <col min="1688" max="1688" width="9.1796875" style="123"/>
    <col min="1690" max="1690" width="9.1796875" style="114"/>
    <col min="1692" max="1692" width="9.1796875" style="123"/>
    <col min="1694" max="1694" width="9.1796875" style="114"/>
    <col min="1696" max="1696" width="9.1796875" style="123"/>
    <col min="1698" max="1698" width="9.1796875" style="114"/>
    <col min="1700" max="1700" width="9.1796875" style="123"/>
    <col min="1702" max="1702" width="9.1796875" style="114"/>
    <col min="1704" max="1704" width="9.1796875" style="123"/>
    <col min="1706" max="1706" width="9.1796875" style="114"/>
    <col min="1708" max="1708" width="9.1796875" style="123"/>
    <col min="1710" max="1710" width="9.1796875" style="114"/>
    <col min="1712" max="1712" width="9.1796875" style="123"/>
    <col min="1714" max="1714" width="9.1796875" style="114"/>
    <col min="1716" max="1716" width="9.1796875" style="123"/>
    <col min="1718" max="1718" width="9.1796875" style="114"/>
    <col min="1720" max="1720" width="9.1796875" style="123"/>
    <col min="1722" max="1722" width="9.1796875" style="114"/>
    <col min="1724" max="1724" width="9.1796875" style="123"/>
    <col min="1726" max="1726" width="9.1796875" style="114"/>
    <col min="1728" max="1728" width="9.1796875" style="123"/>
    <col min="1730" max="1730" width="9.1796875" style="114"/>
    <col min="1732" max="1732" width="9.1796875" style="123"/>
    <col min="1734" max="1734" width="9.1796875" style="114"/>
    <col min="1736" max="1736" width="9.1796875" style="123"/>
    <col min="1738" max="1738" width="9.1796875" style="114"/>
    <col min="1740" max="1740" width="9.1796875" style="123"/>
    <col min="1742" max="1742" width="9.1796875" style="114"/>
    <col min="1744" max="1744" width="9.1796875" style="123"/>
    <col min="1746" max="1746" width="9.1796875" style="114"/>
    <col min="1748" max="1748" width="9.1796875" style="123"/>
    <col min="1750" max="1750" width="9.1796875" style="114"/>
    <col min="1752" max="1752" width="9.1796875" style="123"/>
    <col min="1754" max="1754" width="9.1796875" style="114"/>
    <col min="1756" max="1756" width="9.1796875" style="123"/>
    <col min="1758" max="1758" width="9.1796875" style="114"/>
    <col min="1760" max="1760" width="9.1796875" style="123"/>
    <col min="1762" max="1762" width="9.1796875" style="114"/>
    <col min="1764" max="1764" width="9.1796875" style="123"/>
    <col min="1766" max="1766" width="9.1796875" style="114"/>
    <col min="1768" max="1768" width="9.1796875" style="123"/>
    <col min="1770" max="1770" width="9.1796875" style="114"/>
    <col min="1772" max="1772" width="9.1796875" style="123"/>
    <col min="1774" max="1774" width="9.1796875" style="114"/>
    <col min="1776" max="1776" width="9.1796875" style="123"/>
    <col min="1778" max="1778" width="9.1796875" style="114"/>
    <col min="1780" max="1780" width="9.1796875" style="123"/>
    <col min="1782" max="1782" width="9.1796875" style="114"/>
    <col min="1784" max="1784" width="9.1796875" style="123"/>
    <col min="1786" max="1786" width="9.1796875" style="114"/>
    <col min="1788" max="1788" width="9.1796875" style="123"/>
    <col min="1790" max="1790" width="9.1796875" style="114"/>
    <col min="1792" max="1792" width="9.1796875" style="123"/>
    <col min="1794" max="1794" width="9.1796875" style="114"/>
    <col min="1796" max="1796" width="9.1796875" style="123"/>
    <col min="1798" max="1798" width="9.1796875" style="114"/>
    <col min="1800" max="1800" width="9.1796875" style="123"/>
    <col min="1802" max="1802" width="9.1796875" style="114"/>
    <col min="1804" max="1804" width="9.1796875" style="123"/>
    <col min="1806" max="1806" width="9.1796875" style="114"/>
    <col min="1808" max="1808" width="9.1796875" style="123"/>
    <col min="1810" max="1810" width="9.1796875" style="114"/>
    <col min="1812" max="1812" width="9.1796875" style="123"/>
    <col min="1814" max="1814" width="9.1796875" style="114"/>
    <col min="1816" max="1816" width="9.1796875" style="123"/>
    <col min="1818" max="1818" width="9.1796875" style="114"/>
    <col min="1820" max="1820" width="9.1796875" style="123"/>
    <col min="1822" max="1822" width="9.1796875" style="114"/>
    <col min="1824" max="1824" width="9.1796875" style="123"/>
    <col min="1826" max="1826" width="9.1796875" style="114"/>
    <col min="1828" max="1828" width="9.1796875" style="123"/>
    <col min="1830" max="1830" width="9.1796875" style="114"/>
    <col min="1832" max="1832" width="9.1796875" style="123"/>
    <col min="1834" max="1834" width="9.1796875" style="114"/>
    <col min="1836" max="1836" width="9.1796875" style="123"/>
    <col min="1838" max="1838" width="9.1796875" style="114"/>
    <col min="1840" max="1840" width="9.1796875" style="123"/>
    <col min="1842" max="1842" width="9.1796875" style="114"/>
    <col min="1844" max="1844" width="9.1796875" style="123"/>
    <col min="1846" max="1846" width="9.1796875" style="114"/>
    <col min="1848" max="1848" width="9.1796875" style="123"/>
    <col min="1850" max="1850" width="9.1796875" style="114"/>
    <col min="1852" max="1852" width="9.1796875" style="123"/>
    <col min="1854" max="1854" width="9.1796875" style="114"/>
    <col min="1856" max="1856" width="9.1796875" style="123"/>
    <col min="1858" max="1858" width="9.1796875" style="114"/>
    <col min="1860" max="1860" width="9.1796875" style="123"/>
    <col min="1862" max="1862" width="9.1796875" style="114"/>
    <col min="1864" max="1864" width="9.1796875" style="123"/>
    <col min="1866" max="1866" width="9.1796875" style="114"/>
    <col min="1868" max="1868" width="9.1796875" style="123"/>
    <col min="1870" max="1870" width="9.1796875" style="114"/>
    <col min="1872" max="1872" width="9.1796875" style="123"/>
    <col min="1874" max="1874" width="9.1796875" style="114"/>
    <col min="1876" max="1876" width="9.1796875" style="123"/>
    <col min="1878" max="1878" width="9.1796875" style="114"/>
    <col min="1880" max="1880" width="9.1796875" style="123"/>
    <col min="1882" max="1882" width="9.1796875" style="114"/>
    <col min="1884" max="1884" width="9.1796875" style="123"/>
    <col min="1886" max="1886" width="9.1796875" style="114"/>
    <col min="1888" max="1888" width="9.1796875" style="123"/>
    <col min="1890" max="1890" width="9.1796875" style="114"/>
    <col min="1892" max="1892" width="9.1796875" style="123"/>
    <col min="1894" max="1894" width="9.1796875" style="114"/>
    <col min="1896" max="1896" width="9.1796875" style="123"/>
    <col min="1898" max="1898" width="9.1796875" style="114"/>
    <col min="1900" max="1900" width="9.1796875" style="123"/>
    <col min="1902" max="1902" width="9.1796875" style="114"/>
    <col min="1904" max="1904" width="9.1796875" style="123"/>
    <col min="1906" max="1906" width="9.1796875" style="114"/>
    <col min="1908" max="1908" width="9.1796875" style="123"/>
    <col min="1910" max="1910" width="9.1796875" style="114"/>
    <col min="1912" max="1912" width="9.1796875" style="123"/>
    <col min="1914" max="1914" width="9.1796875" style="114"/>
    <col min="1916" max="1916" width="9.1796875" style="123"/>
    <col min="1918" max="1918" width="9.1796875" style="114"/>
    <col min="1920" max="1920" width="9.1796875" style="123"/>
    <col min="1922" max="1922" width="9.1796875" style="114"/>
    <col min="1924" max="1924" width="9.1796875" style="123"/>
    <col min="1926" max="1926" width="9.1796875" style="114"/>
    <col min="1928" max="1928" width="9.1796875" style="123"/>
    <col min="1930" max="1930" width="9.1796875" style="114"/>
    <col min="1932" max="1932" width="9.1796875" style="123"/>
    <col min="1934" max="1934" width="9.1796875" style="114"/>
    <col min="1936" max="1936" width="9.1796875" style="123"/>
    <col min="1938" max="1938" width="9.1796875" style="114"/>
    <col min="1940" max="1940" width="9.1796875" style="123"/>
    <col min="1942" max="1942" width="9.1796875" style="114"/>
    <col min="1944" max="1944" width="9.1796875" style="123"/>
    <col min="1946" max="1946" width="9.1796875" style="114"/>
    <col min="1948" max="1948" width="9.1796875" style="123"/>
    <col min="1950" max="1950" width="9.1796875" style="114"/>
    <col min="1952" max="1952" width="9.1796875" style="123"/>
    <col min="1954" max="1954" width="9.1796875" style="114"/>
    <col min="1956" max="1956" width="9.1796875" style="123"/>
    <col min="1958" max="1958" width="9.1796875" style="114"/>
    <col min="1960" max="1960" width="9.1796875" style="123"/>
    <col min="1962" max="1962" width="9.1796875" style="114"/>
    <col min="1964" max="1964" width="9.1796875" style="123"/>
    <col min="1966" max="1966" width="9.1796875" style="114"/>
    <col min="1968" max="1968" width="9.1796875" style="123"/>
    <col min="1970" max="1970" width="9.1796875" style="114"/>
    <col min="1972" max="1972" width="9.1796875" style="123"/>
    <col min="1974" max="1974" width="9.1796875" style="114"/>
    <col min="1976" max="1976" width="9.1796875" style="123"/>
    <col min="1978" max="1978" width="9.1796875" style="114"/>
    <col min="1980" max="1980" width="9.1796875" style="123"/>
    <col min="1982" max="1982" width="9.1796875" style="114"/>
    <col min="1984" max="1984" width="9.1796875" style="123"/>
    <col min="1986" max="1986" width="9.1796875" style="114"/>
    <col min="1988" max="1988" width="9.1796875" style="123"/>
    <col min="1990" max="1990" width="9.1796875" style="114"/>
    <col min="1992" max="1992" width="9.1796875" style="123"/>
    <col min="1994" max="1994" width="9.1796875" style="114"/>
    <col min="1996" max="1996" width="9.1796875" style="123"/>
    <col min="1998" max="1998" width="9.1796875" style="114"/>
    <col min="2000" max="2000" width="9.1796875" style="123"/>
    <col min="2002" max="2002" width="9.1796875" style="114"/>
    <col min="2004" max="2004" width="9.1796875" style="123"/>
    <col min="2006" max="2006" width="9.1796875" style="114"/>
    <col min="2008" max="2008" width="9.1796875" style="123"/>
    <col min="2010" max="2010" width="9.1796875" style="114"/>
    <col min="2012" max="2012" width="9.1796875" style="123"/>
    <col min="2014" max="2014" width="9.1796875" style="114"/>
    <col min="2016" max="2016" width="9.1796875" style="123"/>
    <col min="2018" max="2018" width="9.1796875" style="114"/>
    <col min="2020" max="2020" width="9.1796875" style="123"/>
    <col min="2022" max="2022" width="9.1796875" style="114"/>
    <col min="2024" max="2024" width="9.1796875" style="123"/>
    <col min="2026" max="2026" width="9.1796875" style="114"/>
    <col min="2028" max="2028" width="9.1796875" style="123"/>
    <col min="2030" max="2030" width="9.1796875" style="114"/>
    <col min="2032" max="2032" width="9.1796875" style="123"/>
    <col min="2034" max="2034" width="9.1796875" style="114"/>
    <col min="2036" max="2036" width="9.1796875" style="123"/>
    <col min="2038" max="2038" width="9.1796875" style="114"/>
    <col min="2040" max="2040" width="9.1796875" style="123"/>
    <col min="2042" max="2042" width="9.1796875" style="114"/>
    <col min="2044" max="2044" width="9.1796875" style="123"/>
    <col min="2046" max="2046" width="9.1796875" style="114"/>
    <col min="2048" max="2048" width="9.1796875" style="123"/>
    <col min="2050" max="2050" width="9.1796875" style="114"/>
    <col min="2052" max="2052" width="9.1796875" style="123"/>
    <col min="2054" max="2054" width="9.1796875" style="114"/>
    <col min="2056" max="2056" width="9.1796875" style="123"/>
    <col min="2058" max="2058" width="9.1796875" style="114"/>
    <col min="2060" max="2060" width="9.1796875" style="123"/>
    <col min="2062" max="2062" width="9.1796875" style="114"/>
    <col min="2064" max="2064" width="9.1796875" style="123"/>
    <col min="2066" max="2066" width="9.1796875" style="114"/>
    <col min="2068" max="2068" width="9.1796875" style="123"/>
    <col min="2070" max="2070" width="9.1796875" style="114"/>
    <col min="2072" max="2072" width="9.1796875" style="123"/>
    <col min="2074" max="2074" width="9.1796875" style="114"/>
    <col min="2076" max="2076" width="9.1796875" style="123"/>
    <col min="2078" max="2078" width="9.1796875" style="114"/>
    <col min="2080" max="2080" width="9.1796875" style="123"/>
    <col min="2082" max="2082" width="9.1796875" style="114"/>
    <col min="2084" max="2084" width="9.1796875" style="123"/>
    <col min="2086" max="2086" width="9.1796875" style="114"/>
    <col min="2088" max="2088" width="9.1796875" style="123"/>
    <col min="2090" max="2090" width="9.1796875" style="114"/>
    <col min="2092" max="2092" width="9.1796875" style="123"/>
    <col min="2094" max="2094" width="9.1796875" style="114"/>
    <col min="2096" max="2096" width="9.1796875" style="123"/>
    <col min="2098" max="2098" width="9.1796875" style="114"/>
    <col min="2100" max="2100" width="9.1796875" style="123"/>
    <col min="2102" max="2102" width="9.1796875" style="114"/>
    <col min="2104" max="2104" width="9.1796875" style="123"/>
    <col min="2106" max="2106" width="9.1796875" style="114"/>
    <col min="2108" max="2108" width="9.1796875" style="123"/>
    <col min="2110" max="2110" width="9.1796875" style="114"/>
    <col min="2112" max="2112" width="9.1796875" style="123"/>
    <col min="2114" max="2114" width="9.1796875" style="114"/>
    <col min="2116" max="2116" width="9.1796875" style="123"/>
    <col min="2118" max="2118" width="9.1796875" style="114"/>
    <col min="2120" max="2120" width="9.1796875" style="123"/>
    <col min="2122" max="2122" width="9.1796875" style="114"/>
    <col min="2124" max="2124" width="9.1796875" style="123"/>
    <col min="2126" max="2126" width="9.1796875" style="114"/>
    <col min="2128" max="2128" width="9.1796875" style="123"/>
    <col min="2130" max="2130" width="9.1796875" style="114"/>
    <col min="2132" max="2132" width="9.1796875" style="123"/>
    <col min="2134" max="2134" width="9.1796875" style="114"/>
    <col min="2136" max="2136" width="9.1796875" style="123"/>
    <col min="2138" max="2138" width="9.1796875" style="114"/>
    <col min="2140" max="2140" width="9.1796875" style="123"/>
    <col min="2142" max="2142" width="9.1796875" style="114"/>
    <col min="2144" max="2144" width="9.1796875" style="123"/>
    <col min="2146" max="2146" width="9.1796875" style="114"/>
    <col min="2148" max="2148" width="9.1796875" style="123"/>
    <col min="2150" max="2150" width="9.1796875" style="114"/>
    <col min="2152" max="2152" width="9.1796875" style="123"/>
    <col min="2154" max="2154" width="9.1796875" style="114"/>
    <col min="2156" max="2156" width="9.1796875" style="123"/>
    <col min="2158" max="2158" width="9.1796875" style="114"/>
    <col min="2160" max="2160" width="9.1796875" style="123"/>
    <col min="2162" max="2162" width="9.1796875" style="114"/>
    <col min="2164" max="2164" width="9.1796875" style="123"/>
    <col min="2166" max="2166" width="9.1796875" style="114"/>
    <col min="2168" max="2168" width="9.1796875" style="123"/>
    <col min="2170" max="2170" width="9.1796875" style="114"/>
    <col min="2172" max="2172" width="9.1796875" style="123"/>
    <col min="2174" max="2174" width="9.1796875" style="114"/>
    <col min="2176" max="2176" width="9.1796875" style="123"/>
    <col min="2178" max="2178" width="9.1796875" style="114"/>
    <col min="2180" max="2180" width="9.1796875" style="123"/>
    <col min="2182" max="2182" width="9.1796875" style="114"/>
    <col min="2184" max="2184" width="9.1796875" style="123"/>
    <col min="2186" max="2186" width="9.1796875" style="114"/>
    <col min="2188" max="2188" width="9.1796875" style="123"/>
    <col min="2190" max="2190" width="9.1796875" style="114"/>
    <col min="2192" max="2192" width="9.1796875" style="123"/>
    <col min="2194" max="2194" width="9.1796875" style="114"/>
    <col min="2196" max="2196" width="9.1796875" style="123"/>
    <col min="2198" max="2198" width="9.1796875" style="114"/>
    <col min="2200" max="2200" width="9.1796875" style="123"/>
    <col min="2202" max="2202" width="9.1796875" style="114"/>
    <col min="2204" max="2204" width="9.1796875" style="123"/>
    <col min="2206" max="2206" width="9.1796875" style="114"/>
    <col min="2208" max="2208" width="9.1796875" style="123"/>
    <col min="2210" max="2210" width="9.1796875" style="114"/>
    <col min="2212" max="2212" width="9.1796875" style="123"/>
    <col min="2214" max="2214" width="9.1796875" style="114"/>
    <col min="2216" max="2216" width="9.1796875" style="123"/>
    <col min="2218" max="2218" width="9.1796875" style="114"/>
    <col min="2220" max="2220" width="9.1796875" style="123"/>
    <col min="2222" max="2222" width="9.1796875" style="114"/>
    <col min="2224" max="2224" width="9.1796875" style="123"/>
    <col min="2226" max="2226" width="9.1796875" style="114"/>
    <col min="2228" max="2228" width="9.1796875" style="123"/>
    <col min="2230" max="2230" width="9.1796875" style="114"/>
    <col min="2232" max="2232" width="9.1796875" style="123"/>
    <col min="2234" max="2234" width="9.1796875" style="114"/>
    <col min="2236" max="2236" width="9.1796875" style="123"/>
    <col min="2238" max="2238" width="9.1796875" style="114"/>
    <col min="2240" max="2240" width="9.1796875" style="123"/>
    <col min="2242" max="2242" width="9.1796875" style="114"/>
    <col min="2244" max="2244" width="9.1796875" style="123"/>
    <col min="2246" max="2246" width="9.1796875" style="114"/>
    <col min="2248" max="2248" width="9.1796875" style="123"/>
    <col min="2250" max="2250" width="9.1796875" style="114"/>
    <col min="2252" max="2252" width="9.1796875" style="123"/>
    <col min="2254" max="2254" width="9.1796875" style="114"/>
    <col min="2256" max="2256" width="9.1796875" style="123"/>
    <col min="2258" max="2258" width="9.1796875" style="114"/>
    <col min="2260" max="2260" width="9.1796875" style="123"/>
    <col min="2262" max="2262" width="9.1796875" style="114"/>
    <col min="2264" max="2264" width="9.1796875" style="123"/>
    <col min="2266" max="2266" width="9.1796875" style="114"/>
    <col min="2268" max="2268" width="9.1796875" style="123"/>
    <col min="2270" max="2270" width="9.1796875" style="114"/>
    <col min="2272" max="2272" width="9.1796875" style="123"/>
    <col min="2274" max="2274" width="9.1796875" style="114"/>
    <col min="2276" max="2276" width="9.1796875" style="123"/>
    <col min="2278" max="2278" width="9.1796875" style="114"/>
    <col min="2280" max="2280" width="9.1796875" style="123"/>
    <col min="2282" max="2282" width="9.1796875" style="114"/>
    <col min="2284" max="2284" width="9.1796875" style="123"/>
    <col min="2286" max="2286" width="9.1796875" style="114"/>
    <col min="2288" max="2288" width="9.1796875" style="123"/>
    <col min="2290" max="2290" width="9.1796875" style="114"/>
    <col min="2292" max="2292" width="9.1796875" style="123"/>
    <col min="2294" max="2294" width="9.1796875" style="114"/>
    <col min="2296" max="2296" width="9.1796875" style="123"/>
    <col min="2298" max="2298" width="9.1796875" style="114"/>
    <col min="2300" max="2300" width="9.1796875" style="123"/>
    <col min="2302" max="2302" width="9.1796875" style="114"/>
    <col min="2304" max="2304" width="9.1796875" style="123"/>
    <col min="2306" max="2306" width="9.1796875" style="114"/>
    <col min="2308" max="2308" width="9.1796875" style="123"/>
    <col min="2310" max="2310" width="9.1796875" style="114"/>
    <col min="2312" max="2312" width="9.1796875" style="123"/>
    <col min="2314" max="2314" width="9.1796875" style="114"/>
    <col min="2316" max="2316" width="9.1796875" style="123"/>
    <col min="2318" max="2318" width="9.1796875" style="114"/>
    <col min="2320" max="2320" width="9.1796875" style="123"/>
    <col min="2322" max="2322" width="9.1796875" style="114"/>
    <col min="2324" max="2324" width="9.1796875" style="123"/>
    <col min="2326" max="2326" width="9.1796875" style="114"/>
    <col min="2328" max="2328" width="9.1796875" style="123"/>
    <col min="2330" max="2330" width="9.1796875" style="114"/>
    <col min="2332" max="2332" width="9.1796875" style="123"/>
    <col min="2334" max="2334" width="9.1796875" style="114"/>
    <col min="2336" max="2336" width="9.1796875" style="123"/>
    <col min="2338" max="2338" width="9.1796875" style="114"/>
    <col min="2340" max="2340" width="9.1796875" style="123"/>
    <col min="2342" max="2342" width="9.1796875" style="114"/>
    <col min="2344" max="2344" width="9.1796875" style="123"/>
    <col min="2346" max="2346" width="9.1796875" style="114"/>
    <col min="2348" max="2348" width="9.1796875" style="123"/>
    <col min="2350" max="2350" width="9.1796875" style="114"/>
    <col min="2352" max="2352" width="9.1796875" style="123"/>
    <col min="2354" max="2354" width="9.1796875" style="114"/>
    <col min="2356" max="2356" width="9.1796875" style="123"/>
    <col min="2358" max="2358" width="9.1796875" style="114"/>
    <col min="2360" max="2360" width="9.1796875" style="123"/>
    <col min="2362" max="2362" width="9.1796875" style="114"/>
    <col min="2364" max="2364" width="9.1796875" style="123"/>
    <col min="2366" max="2366" width="9.1796875" style="114"/>
    <col min="2368" max="2368" width="9.1796875" style="123"/>
    <col min="2370" max="2370" width="9.1796875" style="114"/>
    <col min="2372" max="2372" width="9.1796875" style="123"/>
    <col min="2374" max="2374" width="9.1796875" style="114"/>
    <col min="2376" max="2376" width="9.1796875" style="123"/>
    <col min="2378" max="2378" width="9.1796875" style="114"/>
    <col min="2380" max="2380" width="9.1796875" style="123"/>
    <col min="2382" max="2382" width="9.1796875" style="114"/>
    <col min="2384" max="2384" width="9.1796875" style="123"/>
    <col min="2386" max="2386" width="9.1796875" style="114"/>
    <col min="2388" max="2388" width="9.1796875" style="123"/>
    <col min="2390" max="2390" width="9.1796875" style="114"/>
    <col min="2392" max="2392" width="9.1796875" style="123"/>
    <col min="2394" max="2394" width="9.1796875" style="114"/>
    <col min="2396" max="2396" width="9.1796875" style="123"/>
    <col min="2398" max="2398" width="9.1796875" style="114"/>
    <col min="2400" max="2400" width="9.1796875" style="123"/>
    <col min="2402" max="2402" width="9.1796875" style="114"/>
    <col min="2404" max="2404" width="9.1796875" style="123"/>
    <col min="2406" max="2406" width="9.1796875" style="114"/>
    <col min="2408" max="2408" width="9.1796875" style="123"/>
    <col min="2410" max="2410" width="9.1796875" style="114"/>
    <col min="2412" max="2412" width="9.1796875" style="123"/>
    <col min="2414" max="2414" width="9.1796875" style="114"/>
    <col min="2416" max="2416" width="9.1796875" style="123"/>
    <col min="2418" max="2418" width="9.1796875" style="114"/>
    <col min="2420" max="2420" width="9.1796875" style="123"/>
    <col min="2422" max="2422" width="9.1796875" style="114"/>
    <col min="2424" max="2424" width="9.1796875" style="123"/>
    <col min="2426" max="2426" width="9.1796875" style="114"/>
    <col min="2428" max="2428" width="9.1796875" style="123"/>
    <col min="2430" max="2430" width="9.1796875" style="114"/>
    <col min="2432" max="2432" width="9.1796875" style="123"/>
    <col min="2434" max="2434" width="9.1796875" style="114"/>
    <col min="2436" max="2436" width="9.1796875" style="123"/>
    <col min="2438" max="2438" width="9.1796875" style="114"/>
    <col min="2440" max="2440" width="9.1796875" style="123"/>
    <col min="2442" max="2442" width="9.1796875" style="114"/>
    <col min="2444" max="2444" width="9.1796875" style="123"/>
    <col min="2446" max="2446" width="9.1796875" style="114"/>
    <col min="2448" max="2448" width="9.1796875" style="123"/>
    <col min="2450" max="2450" width="9.1796875" style="114"/>
    <col min="2452" max="2452" width="9.1796875" style="123"/>
    <col min="2454" max="2454" width="9.1796875" style="114"/>
    <col min="2456" max="2456" width="9.1796875" style="123"/>
    <col min="2458" max="2458" width="9.1796875" style="114"/>
    <col min="2460" max="2460" width="9.1796875" style="123"/>
    <col min="2462" max="2462" width="9.1796875" style="114"/>
    <col min="2464" max="2464" width="9.1796875" style="123"/>
    <col min="2466" max="2466" width="9.1796875" style="114"/>
    <col min="2468" max="2468" width="9.1796875" style="123"/>
    <col min="2470" max="2470" width="9.1796875" style="114"/>
    <col min="2472" max="2472" width="9.1796875" style="123"/>
    <col min="2474" max="2474" width="9.1796875" style="114"/>
    <col min="2476" max="2476" width="9.1796875" style="123"/>
    <col min="2478" max="2478" width="9.1796875" style="114"/>
    <col min="2480" max="2480" width="9.1796875" style="123"/>
    <col min="2482" max="2482" width="9.1796875" style="114"/>
    <col min="2484" max="2484" width="9.1796875" style="123"/>
    <col min="2486" max="2486" width="9.1796875" style="114"/>
    <col min="2488" max="2488" width="9.1796875" style="123"/>
    <col min="2490" max="2490" width="9.1796875" style="114"/>
    <col min="2492" max="2492" width="9.1796875" style="123"/>
    <col min="2494" max="2494" width="9.1796875" style="114"/>
    <col min="2496" max="2496" width="9.1796875" style="123"/>
    <col min="2498" max="2498" width="9.1796875" style="114"/>
    <col min="2500" max="2500" width="9.1796875" style="123"/>
    <col min="2502" max="2502" width="9.1796875" style="114"/>
    <col min="2504" max="2504" width="9.1796875" style="123"/>
    <col min="2506" max="2506" width="9.1796875" style="114"/>
    <col min="2508" max="2508" width="9.1796875" style="123"/>
    <col min="2510" max="2510" width="9.1796875" style="114"/>
    <col min="2512" max="2512" width="9.1796875" style="123"/>
    <col min="2514" max="2514" width="9.1796875" style="114"/>
    <col min="2516" max="2516" width="9.1796875" style="123"/>
    <col min="2518" max="2518" width="9.1796875" style="114"/>
    <col min="2520" max="2520" width="9.1796875" style="123"/>
    <col min="2522" max="2522" width="9.1796875" style="114"/>
    <col min="2524" max="2524" width="9.1796875" style="123"/>
    <col min="2526" max="2526" width="9.1796875" style="114"/>
    <col min="2528" max="2528" width="9.1796875" style="123"/>
    <col min="2530" max="2530" width="9.1796875" style="114"/>
    <col min="2532" max="2532" width="9.1796875" style="123"/>
    <col min="2534" max="2534" width="9.1796875" style="114"/>
    <col min="2536" max="2536" width="9.1796875" style="123"/>
    <col min="2538" max="2538" width="9.1796875" style="114"/>
    <col min="2540" max="2540" width="9.1796875" style="123"/>
    <col min="2542" max="2542" width="9.1796875" style="114"/>
    <col min="2544" max="2544" width="9.1796875" style="123"/>
    <col min="2546" max="2546" width="9.1796875" style="114"/>
    <col min="2548" max="2548" width="9.1796875" style="123"/>
    <col min="2550" max="2550" width="9.1796875" style="114"/>
    <col min="2552" max="2552" width="9.1796875" style="123"/>
    <col min="2554" max="2554" width="9.1796875" style="114"/>
    <col min="2556" max="2556" width="9.1796875" style="123"/>
    <col min="2558" max="2558" width="9.1796875" style="114"/>
    <col min="2560" max="2560" width="9.1796875" style="123"/>
    <col min="2562" max="2562" width="9.1796875" style="114"/>
    <col min="2564" max="2564" width="9.1796875" style="123"/>
    <col min="2566" max="2566" width="9.1796875" style="114"/>
    <col min="2568" max="2568" width="9.1796875" style="123"/>
    <col min="2570" max="2570" width="9.1796875" style="114"/>
    <col min="2572" max="2572" width="9.1796875" style="123"/>
    <col min="2574" max="2574" width="9.1796875" style="114"/>
    <col min="2576" max="2576" width="9.1796875" style="123"/>
    <col min="2578" max="2578" width="9.1796875" style="114"/>
    <col min="2580" max="2580" width="9.1796875" style="123"/>
    <col min="2582" max="2582" width="9.1796875" style="114"/>
    <col min="2584" max="2584" width="9.1796875" style="123"/>
    <col min="2586" max="2586" width="9.1796875" style="114"/>
    <col min="2588" max="2588" width="9.1796875" style="123"/>
    <col min="2590" max="2590" width="9.1796875" style="114"/>
    <col min="2592" max="2592" width="9.1796875" style="123"/>
    <col min="2594" max="2594" width="9.1796875" style="114"/>
    <col min="2596" max="2596" width="9.1796875" style="123"/>
    <col min="2598" max="2598" width="9.1796875" style="114"/>
    <col min="2600" max="2600" width="9.1796875" style="123"/>
    <col min="2602" max="2602" width="9.1796875" style="114"/>
    <col min="2604" max="2604" width="9.1796875" style="123"/>
    <col min="2606" max="2606" width="9.1796875" style="114"/>
    <col min="2608" max="2608" width="9.1796875" style="123"/>
    <col min="2610" max="2610" width="9.1796875" style="114"/>
    <col min="2612" max="2612" width="9.1796875" style="123"/>
    <col min="2614" max="2614" width="9.1796875" style="114"/>
    <col min="2616" max="2616" width="9.1796875" style="123"/>
    <col min="2618" max="2618" width="9.1796875" style="114"/>
    <col min="2620" max="2620" width="9.1796875" style="123"/>
    <col min="2622" max="2622" width="9.1796875" style="114"/>
    <col min="2624" max="2624" width="9.1796875" style="123"/>
    <col min="2626" max="2626" width="9.1796875" style="114"/>
    <col min="2628" max="2628" width="9.1796875" style="123"/>
    <col min="2630" max="2630" width="9.1796875" style="114"/>
    <col min="2632" max="2632" width="9.1796875" style="123"/>
    <col min="2634" max="2634" width="9.1796875" style="114"/>
    <col min="2636" max="2636" width="9.1796875" style="123"/>
    <col min="2638" max="2638" width="9.1796875" style="114"/>
    <col min="2640" max="2640" width="9.1796875" style="123"/>
    <col min="2642" max="2642" width="9.1796875" style="114"/>
    <col min="2644" max="2644" width="9.1796875" style="123"/>
    <col min="2646" max="2646" width="9.1796875" style="114"/>
    <col min="2648" max="2648" width="9.1796875" style="123"/>
    <col min="2650" max="2650" width="9.1796875" style="114"/>
    <col min="2652" max="2652" width="9.1796875" style="123"/>
    <col min="2654" max="2654" width="9.1796875" style="114"/>
    <col min="2656" max="2656" width="9.1796875" style="123"/>
    <col min="2658" max="2658" width="9.1796875" style="114"/>
    <col min="2660" max="2660" width="9.1796875" style="123"/>
    <col min="2662" max="2662" width="9.1796875" style="114"/>
    <col min="2664" max="2664" width="9.1796875" style="123"/>
    <col min="2666" max="2666" width="9.1796875" style="114"/>
    <col min="2668" max="2668" width="9.1796875" style="123"/>
    <col min="2670" max="2670" width="9.1796875" style="114"/>
    <col min="2672" max="2672" width="9.1796875" style="123"/>
    <col min="2674" max="2674" width="9.1796875" style="114"/>
    <col min="2676" max="2676" width="9.1796875" style="123"/>
    <col min="2678" max="2678" width="9.1796875" style="114"/>
    <col min="2680" max="2680" width="9.1796875" style="123"/>
    <col min="2682" max="2682" width="9.1796875" style="114"/>
    <col min="2684" max="2684" width="9.1796875" style="123"/>
    <col min="2686" max="2686" width="9.1796875" style="114"/>
    <col min="2688" max="2688" width="9.1796875" style="123"/>
    <col min="2690" max="2690" width="9.1796875" style="114"/>
    <col min="2692" max="2692" width="9.1796875" style="123"/>
    <col min="2694" max="2694" width="9.1796875" style="114"/>
    <col min="2696" max="2696" width="9.1796875" style="123"/>
    <col min="2698" max="2698" width="9.1796875" style="114"/>
    <col min="2700" max="2700" width="9.1796875" style="123"/>
    <col min="2702" max="2702" width="9.1796875" style="114"/>
    <col min="2704" max="2704" width="9.1796875" style="123"/>
    <col min="2706" max="2706" width="9.1796875" style="114"/>
    <col min="2708" max="2708" width="9.1796875" style="123"/>
    <col min="2710" max="2710" width="9.1796875" style="114"/>
    <col min="2712" max="2712" width="9.1796875" style="123"/>
    <col min="2714" max="2714" width="9.1796875" style="114"/>
    <col min="2716" max="2716" width="9.1796875" style="123"/>
    <col min="2718" max="2718" width="9.1796875" style="114"/>
    <col min="2720" max="2720" width="9.1796875" style="123"/>
    <col min="2722" max="2722" width="9.1796875" style="114"/>
    <col min="2724" max="2724" width="9.1796875" style="123"/>
    <col min="2726" max="2726" width="9.1796875" style="114"/>
    <col min="2728" max="2728" width="9.1796875" style="123"/>
    <col min="2730" max="2730" width="9.1796875" style="114"/>
    <col min="2732" max="2732" width="9.1796875" style="123"/>
    <col min="2734" max="2734" width="9.1796875" style="114"/>
    <col min="2736" max="2736" width="9.1796875" style="123"/>
    <col min="2738" max="2738" width="9.1796875" style="114"/>
    <col min="2740" max="2740" width="9.1796875" style="123"/>
    <col min="2742" max="2742" width="9.1796875" style="114"/>
    <col min="2744" max="2744" width="9.1796875" style="123"/>
    <col min="2746" max="2746" width="9.1796875" style="114"/>
    <col min="2748" max="2748" width="9.1796875" style="123"/>
    <col min="2750" max="2750" width="9.1796875" style="114"/>
    <col min="2752" max="2752" width="9.1796875" style="123"/>
    <col min="2754" max="2754" width="9.1796875" style="114"/>
    <col min="2756" max="2756" width="9.1796875" style="123"/>
    <col min="2758" max="2758" width="9.1796875" style="114"/>
    <col min="2760" max="2760" width="9.1796875" style="123"/>
    <col min="2762" max="2762" width="9.1796875" style="114"/>
    <col min="2764" max="2764" width="9.1796875" style="123"/>
    <col min="2766" max="2766" width="9.1796875" style="114"/>
    <col min="2768" max="2768" width="9.1796875" style="123"/>
    <col min="2770" max="2770" width="9.1796875" style="114"/>
    <col min="2772" max="2772" width="9.1796875" style="123"/>
    <col min="2774" max="2774" width="9.1796875" style="114"/>
    <col min="2776" max="2776" width="9.1796875" style="123"/>
    <col min="2778" max="2778" width="9.1796875" style="114"/>
    <col min="2780" max="2780" width="9.1796875" style="123"/>
    <col min="2782" max="2782" width="9.1796875" style="114"/>
    <col min="2784" max="2784" width="9.1796875" style="123"/>
    <col min="2786" max="2786" width="9.1796875" style="114"/>
    <col min="2788" max="2788" width="9.1796875" style="123"/>
    <col min="2790" max="2790" width="9.1796875" style="114"/>
    <col min="2792" max="2792" width="9.1796875" style="123"/>
    <col min="2794" max="2794" width="9.1796875" style="114"/>
    <col min="2796" max="2796" width="9.1796875" style="123"/>
    <col min="2798" max="2798" width="9.1796875" style="114"/>
    <col min="2800" max="2800" width="9.1796875" style="123"/>
    <col min="2802" max="2802" width="9.1796875" style="114"/>
    <col min="2804" max="2804" width="9.1796875" style="123"/>
    <col min="2806" max="2806" width="9.1796875" style="114"/>
    <col min="2808" max="2808" width="9.1796875" style="123"/>
    <col min="2810" max="2810" width="9.1796875" style="114"/>
    <col min="2812" max="2812" width="9.1796875" style="123"/>
    <col min="2814" max="2814" width="9.1796875" style="114"/>
    <col min="2816" max="2816" width="9.1796875" style="123"/>
    <col min="2818" max="2818" width="9.1796875" style="114"/>
    <col min="2820" max="2820" width="9.1796875" style="123"/>
    <col min="2822" max="2822" width="9.1796875" style="114"/>
    <col min="2824" max="2824" width="9.1796875" style="123"/>
    <col min="2826" max="2826" width="9.1796875" style="114"/>
    <col min="2828" max="2828" width="9.1796875" style="123"/>
    <col min="2830" max="2830" width="9.1796875" style="114"/>
    <col min="2832" max="2832" width="9.1796875" style="123"/>
    <col min="2834" max="2834" width="9.1796875" style="114"/>
    <col min="2836" max="2836" width="9.1796875" style="123"/>
    <col min="2838" max="2838" width="9.1796875" style="114"/>
    <col min="2840" max="2840" width="9.1796875" style="123"/>
    <col min="2842" max="2842" width="9.1796875" style="114"/>
    <col min="2844" max="2844" width="9.1796875" style="123"/>
    <col min="2846" max="2846" width="9.1796875" style="114"/>
    <col min="2848" max="2848" width="9.1796875" style="123"/>
    <col min="2850" max="2850" width="9.1796875" style="114"/>
    <col min="2852" max="2852" width="9.1796875" style="123"/>
    <col min="2854" max="2854" width="9.1796875" style="114"/>
    <col min="2856" max="2856" width="9.1796875" style="123"/>
    <col min="2858" max="2858" width="9.1796875" style="114"/>
    <col min="2860" max="2860" width="9.1796875" style="123"/>
    <col min="2862" max="2862" width="9.1796875" style="114"/>
    <col min="2864" max="2864" width="9.1796875" style="123"/>
    <col min="2866" max="2866" width="9.1796875" style="114"/>
    <col min="2868" max="2868" width="9.1796875" style="123"/>
    <col min="2870" max="2870" width="9.1796875" style="114"/>
    <col min="2872" max="2872" width="9.1796875" style="123"/>
    <col min="2874" max="2874" width="9.1796875" style="114"/>
    <col min="2876" max="2876" width="9.1796875" style="123"/>
    <col min="2878" max="2878" width="9.1796875" style="114"/>
    <col min="2880" max="2880" width="9.1796875" style="123"/>
    <col min="2882" max="2882" width="9.1796875" style="114"/>
    <col min="2884" max="2884" width="9.1796875" style="123"/>
    <col min="2886" max="2886" width="9.1796875" style="114"/>
    <col min="2888" max="2888" width="9.1796875" style="123"/>
    <col min="2890" max="2890" width="9.1796875" style="114"/>
    <col min="2892" max="2892" width="9.1796875" style="123"/>
    <col min="2894" max="2894" width="9.1796875" style="114"/>
    <col min="2896" max="2896" width="9.1796875" style="123"/>
    <col min="2898" max="2898" width="9.1796875" style="114"/>
    <col min="2900" max="2900" width="9.1796875" style="123"/>
    <col min="2902" max="2902" width="9.1796875" style="114"/>
    <col min="2904" max="2904" width="9.1796875" style="123"/>
    <col min="2906" max="2906" width="9.1796875" style="114"/>
    <col min="2908" max="2908" width="9.1796875" style="123"/>
    <col min="2910" max="2910" width="9.1796875" style="114"/>
    <col min="2912" max="2912" width="9.1796875" style="123"/>
    <col min="2914" max="2914" width="9.1796875" style="114"/>
    <col min="2916" max="2916" width="9.1796875" style="123"/>
    <col min="2918" max="2918" width="9.1796875" style="114"/>
    <col min="2920" max="2920" width="9.1796875" style="123"/>
    <col min="2922" max="2922" width="9.1796875" style="114"/>
    <col min="2924" max="2924" width="9.1796875" style="123"/>
    <col min="2926" max="2926" width="9.1796875" style="114"/>
    <col min="2928" max="2928" width="9.1796875" style="123"/>
    <col min="2930" max="2930" width="9.1796875" style="114"/>
    <col min="2932" max="2932" width="9.1796875" style="123"/>
    <col min="2934" max="2934" width="9.1796875" style="114"/>
    <col min="2936" max="2936" width="9.1796875" style="123"/>
    <col min="2938" max="2938" width="9.1796875" style="114"/>
    <col min="2940" max="2940" width="9.1796875" style="123"/>
    <col min="2942" max="2942" width="9.1796875" style="114"/>
    <col min="2944" max="2944" width="9.1796875" style="123"/>
    <col min="2946" max="2946" width="9.1796875" style="114"/>
    <col min="2948" max="2948" width="9.1796875" style="123"/>
    <col min="2950" max="2950" width="9.1796875" style="114"/>
    <col min="2952" max="2952" width="9.1796875" style="123"/>
    <col min="2954" max="2954" width="9.1796875" style="114"/>
    <col min="2956" max="2956" width="9.1796875" style="123"/>
    <col min="2958" max="2958" width="9.1796875" style="114"/>
    <col min="2960" max="2960" width="9.1796875" style="123"/>
    <col min="2962" max="2962" width="9.1796875" style="114"/>
    <col min="2964" max="2964" width="9.1796875" style="123"/>
    <col min="2966" max="2966" width="9.1796875" style="114"/>
    <col min="2968" max="2968" width="9.1796875" style="123"/>
    <col min="2970" max="2970" width="9.1796875" style="114"/>
    <col min="2972" max="2972" width="9.1796875" style="123"/>
    <col min="2974" max="2974" width="9.1796875" style="114"/>
    <col min="2976" max="2976" width="9.1796875" style="123"/>
    <col min="2978" max="2978" width="9.1796875" style="114"/>
    <col min="2980" max="2980" width="9.1796875" style="123"/>
    <col min="2982" max="2982" width="9.1796875" style="114"/>
    <col min="2984" max="2984" width="9.1796875" style="123"/>
    <col min="2986" max="2986" width="9.1796875" style="114"/>
    <col min="2988" max="2988" width="9.1796875" style="123"/>
    <col min="2990" max="2990" width="9.1796875" style="114"/>
    <col min="2992" max="2992" width="9.1796875" style="123"/>
    <col min="2994" max="2994" width="9.1796875" style="114"/>
    <col min="2996" max="2996" width="9.1796875" style="123"/>
    <col min="2998" max="2998" width="9.1796875" style="114"/>
    <col min="3000" max="3000" width="9.1796875" style="123"/>
    <col min="3002" max="3002" width="9.1796875" style="114"/>
    <col min="3004" max="3004" width="9.1796875" style="123"/>
    <col min="3006" max="3006" width="9.1796875" style="114"/>
    <col min="3008" max="3008" width="9.1796875" style="123"/>
    <col min="3010" max="3010" width="9.1796875" style="114"/>
    <col min="3012" max="3012" width="9.1796875" style="123"/>
    <col min="3014" max="3014" width="9.1796875" style="114"/>
    <col min="3016" max="3016" width="9.1796875" style="123"/>
    <col min="3018" max="3018" width="9.1796875" style="114"/>
    <col min="3020" max="3020" width="9.1796875" style="123"/>
    <col min="3022" max="3022" width="9.1796875" style="114"/>
    <col min="3024" max="3024" width="9.1796875" style="123"/>
    <col min="3026" max="3026" width="9.1796875" style="114"/>
    <col min="3028" max="3028" width="9.1796875" style="123"/>
    <col min="3030" max="3030" width="9.1796875" style="114"/>
    <col min="3032" max="3032" width="9.1796875" style="123"/>
    <col min="3034" max="3034" width="9.1796875" style="114"/>
    <col min="3036" max="3036" width="9.1796875" style="123"/>
    <col min="3038" max="3038" width="9.1796875" style="114"/>
    <col min="3040" max="3040" width="9.1796875" style="123"/>
    <col min="3042" max="3042" width="9.1796875" style="114"/>
    <col min="3044" max="3044" width="9.1796875" style="123"/>
    <col min="3046" max="3046" width="9.1796875" style="114"/>
    <col min="3048" max="3048" width="9.1796875" style="123"/>
    <col min="3050" max="3050" width="9.1796875" style="114"/>
    <col min="3052" max="3052" width="9.1796875" style="123"/>
    <col min="3054" max="3054" width="9.1796875" style="114"/>
    <col min="3056" max="3056" width="9.1796875" style="123"/>
    <col min="3058" max="3058" width="9.1796875" style="114"/>
    <col min="3060" max="3060" width="9.1796875" style="123"/>
    <col min="3062" max="3062" width="9.1796875" style="114"/>
    <col min="3064" max="3064" width="9.1796875" style="123"/>
    <col min="3066" max="3066" width="9.1796875" style="114"/>
    <col min="3068" max="3068" width="9.1796875" style="123"/>
    <col min="3070" max="3070" width="9.1796875" style="114"/>
    <col min="3072" max="3072" width="9.1796875" style="123"/>
    <col min="3074" max="3074" width="9.1796875" style="114"/>
    <col min="3076" max="3076" width="9.1796875" style="123"/>
    <col min="3078" max="3078" width="9.1796875" style="114"/>
    <col min="3080" max="3080" width="9.1796875" style="123"/>
    <col min="3082" max="3082" width="9.1796875" style="114"/>
    <col min="3084" max="3084" width="9.1796875" style="123"/>
    <col min="3086" max="3086" width="9.1796875" style="114"/>
    <col min="3088" max="3088" width="9.1796875" style="123"/>
    <col min="3090" max="3090" width="9.1796875" style="114"/>
    <col min="3092" max="3092" width="9.1796875" style="123"/>
    <col min="3094" max="3094" width="9.1796875" style="114"/>
    <col min="3096" max="3096" width="9.1796875" style="123"/>
    <col min="3098" max="3098" width="9.1796875" style="114"/>
    <col min="3100" max="3100" width="9.1796875" style="123"/>
    <col min="3102" max="3102" width="9.1796875" style="114"/>
    <col min="3104" max="3104" width="9.1796875" style="123"/>
    <col min="3106" max="3106" width="9.1796875" style="114"/>
    <col min="3108" max="3108" width="9.1796875" style="123"/>
    <col min="3110" max="3110" width="9.1796875" style="114"/>
    <col min="3112" max="3112" width="9.1796875" style="123"/>
    <col min="3114" max="3114" width="9.1796875" style="114"/>
    <col min="3116" max="3116" width="9.1796875" style="123"/>
    <col min="3118" max="3118" width="9.1796875" style="114"/>
    <col min="3120" max="3120" width="9.1796875" style="123"/>
    <col min="3122" max="3122" width="9.1796875" style="114"/>
    <col min="3124" max="3124" width="9.1796875" style="123"/>
    <col min="3126" max="3126" width="9.1796875" style="114"/>
    <col min="3128" max="3128" width="9.1796875" style="123"/>
    <col min="3130" max="3130" width="9.1796875" style="114"/>
    <col min="3132" max="3132" width="9.1796875" style="123"/>
    <col min="3134" max="3134" width="9.1796875" style="114"/>
    <col min="3136" max="3136" width="9.1796875" style="123"/>
    <col min="3138" max="3138" width="9.1796875" style="114"/>
    <col min="3140" max="3140" width="9.1796875" style="123"/>
    <col min="3142" max="3142" width="9.1796875" style="114"/>
    <col min="3144" max="3144" width="9.1796875" style="123"/>
    <col min="3146" max="3146" width="9.1796875" style="114"/>
    <col min="3148" max="3148" width="9.1796875" style="123"/>
    <col min="3150" max="3150" width="9.1796875" style="114"/>
    <col min="3152" max="3152" width="9.1796875" style="123"/>
    <col min="3154" max="3154" width="9.1796875" style="114"/>
    <col min="3156" max="3156" width="9.1796875" style="123"/>
    <col min="3158" max="3158" width="9.1796875" style="114"/>
    <col min="3160" max="3160" width="9.1796875" style="123"/>
    <col min="3162" max="3162" width="9.1796875" style="114"/>
    <col min="3164" max="3164" width="9.1796875" style="123"/>
    <col min="3166" max="3166" width="9.1796875" style="114"/>
    <col min="3168" max="3168" width="9.1796875" style="123"/>
    <col min="3170" max="3170" width="9.1796875" style="114"/>
    <col min="3172" max="3172" width="9.1796875" style="123"/>
    <col min="3174" max="3174" width="9.1796875" style="114"/>
    <col min="3176" max="3176" width="9.1796875" style="123"/>
    <col min="3178" max="3178" width="9.1796875" style="114"/>
    <col min="3180" max="3180" width="9.1796875" style="123"/>
    <col min="3182" max="3182" width="9.1796875" style="114"/>
    <col min="3184" max="3184" width="9.1796875" style="123"/>
    <col min="3186" max="3186" width="9.1796875" style="114"/>
    <col min="3188" max="3188" width="9.1796875" style="123"/>
    <col min="3190" max="3190" width="9.1796875" style="114"/>
    <col min="3192" max="3192" width="9.1796875" style="123"/>
    <col min="3194" max="3194" width="9.1796875" style="114"/>
    <col min="3196" max="3196" width="9.1796875" style="123"/>
    <col min="3198" max="3198" width="9.1796875" style="114"/>
    <col min="3200" max="3200" width="9.1796875" style="123"/>
    <col min="3202" max="3202" width="9.1796875" style="114"/>
    <col min="3204" max="3204" width="9.1796875" style="123"/>
    <col min="3206" max="3206" width="9.1796875" style="114"/>
    <col min="3208" max="3208" width="9.1796875" style="123"/>
    <col min="3210" max="3210" width="9.1796875" style="114"/>
    <col min="3212" max="3212" width="9.1796875" style="123"/>
    <col min="3214" max="3214" width="9.1796875" style="114"/>
    <col min="3216" max="3216" width="9.1796875" style="123"/>
    <col min="3218" max="3218" width="9.1796875" style="114"/>
    <col min="3220" max="3220" width="9.1796875" style="123"/>
    <col min="3222" max="3222" width="9.1796875" style="114"/>
    <col min="3224" max="3224" width="9.1796875" style="123"/>
    <col min="3226" max="3226" width="9.1796875" style="114"/>
    <col min="3228" max="3228" width="9.1796875" style="123"/>
    <col min="3230" max="3230" width="9.1796875" style="114"/>
    <col min="3232" max="3232" width="9.1796875" style="123"/>
    <col min="3234" max="3234" width="9.1796875" style="114"/>
    <col min="3236" max="3236" width="9.1796875" style="123"/>
    <col min="3238" max="3238" width="9.1796875" style="114"/>
    <col min="3240" max="3240" width="9.1796875" style="123"/>
    <col min="3242" max="3242" width="9.1796875" style="114"/>
    <col min="3244" max="3244" width="9.1796875" style="123"/>
    <col min="3246" max="3246" width="9.1796875" style="114"/>
    <col min="3248" max="3248" width="9.1796875" style="123"/>
    <col min="3250" max="3250" width="9.1796875" style="114"/>
    <col min="3252" max="3252" width="9.1796875" style="123"/>
    <col min="3254" max="3254" width="9.1796875" style="114"/>
    <col min="3256" max="3256" width="9.1796875" style="123"/>
    <col min="3258" max="3258" width="9.1796875" style="114"/>
    <col min="3260" max="3260" width="9.1796875" style="123"/>
    <col min="3262" max="3262" width="9.1796875" style="114"/>
    <col min="3264" max="3264" width="9.1796875" style="123"/>
    <col min="3266" max="3266" width="9.1796875" style="114"/>
    <col min="3268" max="3268" width="9.1796875" style="123"/>
    <col min="3270" max="3270" width="9.1796875" style="114"/>
    <col min="3272" max="3272" width="9.1796875" style="123"/>
    <col min="3274" max="3274" width="9.1796875" style="114"/>
    <col min="3276" max="3276" width="9.1796875" style="123"/>
    <col min="3278" max="3278" width="9.1796875" style="114"/>
    <col min="3280" max="3280" width="9.1796875" style="123"/>
    <col min="3282" max="3282" width="9.1796875" style="114"/>
    <col min="3284" max="3284" width="9.1796875" style="123"/>
    <col min="3286" max="3286" width="9.1796875" style="114"/>
    <col min="3288" max="3288" width="9.1796875" style="123"/>
    <col min="3290" max="3290" width="9.1796875" style="114"/>
    <col min="3292" max="3292" width="9.1796875" style="123"/>
    <col min="3294" max="3294" width="9.1796875" style="114"/>
    <col min="3296" max="3296" width="9.1796875" style="123"/>
    <col min="3298" max="3298" width="9.1796875" style="114"/>
    <col min="3300" max="3300" width="9.1796875" style="123"/>
    <col min="3302" max="3302" width="9.1796875" style="114"/>
    <col min="3304" max="3304" width="9.1796875" style="123"/>
    <col min="3306" max="3306" width="9.1796875" style="114"/>
    <col min="3308" max="3308" width="9.1796875" style="123"/>
    <col min="3310" max="3310" width="9.1796875" style="114"/>
    <col min="3312" max="3312" width="9.1796875" style="123"/>
    <col min="3314" max="3314" width="9.1796875" style="114"/>
    <col min="3316" max="3316" width="9.1796875" style="123"/>
    <col min="3318" max="3318" width="9.1796875" style="114"/>
    <col min="3320" max="3320" width="9.1796875" style="123"/>
    <col min="3322" max="3322" width="9.1796875" style="114"/>
    <col min="3324" max="3324" width="9.1796875" style="123"/>
    <col min="3326" max="3326" width="9.1796875" style="114"/>
    <col min="3328" max="3328" width="9.1796875" style="123"/>
    <col min="3330" max="3330" width="9.1796875" style="114"/>
    <col min="3332" max="3332" width="9.1796875" style="123"/>
    <col min="3334" max="3334" width="9.1796875" style="114"/>
    <col min="3336" max="3336" width="9.1796875" style="123"/>
    <col min="3338" max="3338" width="9.1796875" style="114"/>
    <col min="3340" max="3340" width="9.1796875" style="123"/>
    <col min="3342" max="3342" width="9.1796875" style="114"/>
    <col min="3344" max="3344" width="9.1796875" style="123"/>
    <col min="3346" max="3346" width="9.1796875" style="114"/>
    <col min="3348" max="3348" width="9.1796875" style="123"/>
    <col min="3350" max="3350" width="9.1796875" style="114"/>
    <col min="3352" max="3352" width="9.1796875" style="123"/>
    <col min="3354" max="3354" width="9.1796875" style="114"/>
    <col min="3356" max="3356" width="9.1796875" style="123"/>
    <col min="3358" max="3358" width="9.1796875" style="114"/>
    <col min="3360" max="3360" width="9.1796875" style="123"/>
    <col min="3362" max="3362" width="9.1796875" style="114"/>
    <col min="3364" max="3364" width="9.1796875" style="123"/>
    <col min="3366" max="3366" width="9.1796875" style="114"/>
    <col min="3368" max="3368" width="9.1796875" style="123"/>
    <col min="3370" max="3370" width="9.1796875" style="114"/>
    <col min="3372" max="3372" width="9.1796875" style="123"/>
    <col min="3374" max="3374" width="9.1796875" style="114"/>
    <col min="3376" max="3376" width="9.1796875" style="123"/>
    <col min="3378" max="3378" width="9.1796875" style="114"/>
    <col min="3380" max="3380" width="9.1796875" style="123"/>
    <col min="3382" max="3382" width="9.1796875" style="114"/>
    <col min="3384" max="3384" width="9.1796875" style="123"/>
    <col min="3386" max="3386" width="9.1796875" style="114"/>
    <col min="3388" max="3388" width="9.1796875" style="123"/>
    <col min="3390" max="3390" width="9.1796875" style="114"/>
    <col min="3392" max="3392" width="9.1796875" style="123"/>
    <col min="3394" max="3394" width="9.1796875" style="114"/>
    <col min="3396" max="3396" width="9.1796875" style="123"/>
    <col min="3398" max="3398" width="9.1796875" style="114"/>
    <col min="3400" max="3400" width="9.1796875" style="123"/>
    <col min="3402" max="3402" width="9.1796875" style="114"/>
    <col min="3404" max="3404" width="9.1796875" style="123"/>
    <col min="3406" max="3406" width="9.1796875" style="114"/>
    <col min="3408" max="3408" width="9.1796875" style="123"/>
    <col min="3410" max="3410" width="9.1796875" style="114"/>
    <col min="3412" max="3412" width="9.1796875" style="123"/>
    <col min="3414" max="3414" width="9.1796875" style="114"/>
    <col min="3416" max="3416" width="9.1796875" style="123"/>
    <col min="3418" max="3418" width="9.1796875" style="114"/>
    <col min="3420" max="3420" width="9.1796875" style="123"/>
    <col min="3422" max="3422" width="9.1796875" style="114"/>
    <col min="3424" max="3424" width="9.1796875" style="123"/>
    <col min="3426" max="3426" width="9.1796875" style="114"/>
    <col min="3428" max="3428" width="9.1796875" style="123"/>
    <col min="3430" max="3430" width="9.1796875" style="114"/>
    <col min="3432" max="3432" width="9.1796875" style="123"/>
    <col min="3434" max="3434" width="9.1796875" style="114"/>
    <col min="3436" max="3436" width="9.1796875" style="123"/>
    <col min="3438" max="3438" width="9.1796875" style="114"/>
    <col min="3440" max="3440" width="9.1796875" style="123"/>
    <col min="3442" max="3442" width="9.1796875" style="114"/>
    <col min="3444" max="3444" width="9.1796875" style="123"/>
    <col min="3446" max="3446" width="9.1796875" style="114"/>
    <col min="3448" max="3448" width="9.1796875" style="123"/>
    <col min="3450" max="3450" width="9.1796875" style="114"/>
    <col min="3452" max="3452" width="9.1796875" style="123"/>
    <col min="3454" max="3454" width="9.1796875" style="114"/>
    <col min="3456" max="3456" width="9.1796875" style="123"/>
    <col min="3458" max="3458" width="9.1796875" style="114"/>
    <col min="3460" max="3460" width="9.1796875" style="123"/>
    <col min="3462" max="3462" width="9.1796875" style="114"/>
    <col min="3464" max="3464" width="9.1796875" style="123"/>
    <col min="3466" max="3466" width="9.1796875" style="114"/>
    <col min="3468" max="3468" width="9.1796875" style="123"/>
    <col min="3470" max="3470" width="9.1796875" style="114"/>
    <col min="3472" max="3472" width="9.1796875" style="123"/>
    <col min="3474" max="3474" width="9.1796875" style="114"/>
    <col min="3476" max="3476" width="9.1796875" style="123"/>
    <col min="3478" max="3478" width="9.1796875" style="114"/>
    <col min="3480" max="3480" width="9.1796875" style="123"/>
    <col min="3482" max="3482" width="9.1796875" style="114"/>
    <col min="3484" max="3484" width="9.1796875" style="123"/>
    <col min="3486" max="3486" width="9.1796875" style="114"/>
    <col min="3488" max="3488" width="9.1796875" style="123"/>
    <col min="3490" max="3490" width="9.1796875" style="114"/>
    <col min="3492" max="3492" width="9.1796875" style="123"/>
    <col min="3494" max="3494" width="9.1796875" style="114"/>
    <col min="3496" max="3496" width="9.1796875" style="123"/>
    <col min="3498" max="3498" width="9.1796875" style="114"/>
    <col min="3500" max="3500" width="9.1796875" style="123"/>
    <col min="3502" max="3502" width="9.1796875" style="114"/>
    <col min="3504" max="3504" width="9.1796875" style="123"/>
    <col min="3506" max="3506" width="9.1796875" style="114"/>
    <col min="3508" max="3508" width="9.1796875" style="123"/>
    <col min="3510" max="3510" width="9.1796875" style="114"/>
    <col min="3512" max="3512" width="9.1796875" style="123"/>
    <col min="3514" max="3514" width="9.1796875" style="114"/>
    <col min="3516" max="3516" width="9.1796875" style="123"/>
    <col min="3518" max="3518" width="9.1796875" style="114"/>
    <col min="3520" max="3520" width="9.1796875" style="123"/>
    <col min="3522" max="3522" width="9.1796875" style="114"/>
    <col min="3524" max="3524" width="9.1796875" style="123"/>
    <col min="3526" max="3526" width="9.1796875" style="114"/>
    <col min="3528" max="3528" width="9.1796875" style="123"/>
    <col min="3530" max="3530" width="9.1796875" style="114"/>
    <col min="3532" max="3532" width="9.1796875" style="123"/>
    <col min="3534" max="3534" width="9.1796875" style="114"/>
    <col min="3536" max="3536" width="9.1796875" style="123"/>
    <col min="3538" max="3538" width="9.1796875" style="114"/>
    <col min="3540" max="3540" width="9.1796875" style="123"/>
    <col min="3542" max="3542" width="9.1796875" style="114"/>
    <col min="3544" max="3544" width="9.1796875" style="123"/>
    <col min="3546" max="3546" width="9.1796875" style="114"/>
    <col min="3548" max="3548" width="9.1796875" style="123"/>
    <col min="3550" max="3550" width="9.1796875" style="114"/>
    <col min="3552" max="3552" width="9.1796875" style="123"/>
    <col min="3554" max="3554" width="9.1796875" style="114"/>
    <col min="3556" max="3556" width="9.1796875" style="123"/>
    <col min="3558" max="3558" width="9.1796875" style="114"/>
    <col min="3560" max="3560" width="9.1796875" style="123"/>
    <col min="3562" max="3562" width="9.1796875" style="114"/>
    <col min="3564" max="3564" width="9.1796875" style="123"/>
    <col min="3566" max="3566" width="9.1796875" style="114"/>
    <col min="3568" max="3568" width="9.1796875" style="123"/>
    <col min="3570" max="3570" width="9.1796875" style="114"/>
    <col min="3572" max="3572" width="9.1796875" style="123"/>
    <col min="3574" max="3574" width="9.1796875" style="114"/>
    <col min="3576" max="3576" width="9.1796875" style="123"/>
    <col min="3578" max="3578" width="9.1796875" style="114"/>
    <col min="3580" max="3580" width="9.1796875" style="123"/>
    <col min="3582" max="3582" width="9.1796875" style="114"/>
    <col min="3584" max="3584" width="9.1796875" style="123"/>
    <col min="3586" max="3586" width="9.1796875" style="114"/>
    <col min="3588" max="3588" width="9.1796875" style="123"/>
    <col min="3590" max="3590" width="9.1796875" style="114"/>
    <col min="3592" max="3592" width="9.1796875" style="123"/>
    <col min="3594" max="3594" width="9.1796875" style="114"/>
    <col min="3596" max="3596" width="9.1796875" style="123"/>
    <col min="3598" max="3598" width="9.1796875" style="114"/>
    <col min="3600" max="3600" width="9.1796875" style="123"/>
    <col min="3602" max="3602" width="9.1796875" style="114"/>
    <col min="3604" max="3604" width="9.1796875" style="123"/>
    <col min="3606" max="3606" width="9.1796875" style="114"/>
    <col min="3608" max="3608" width="9.1796875" style="123"/>
    <col min="3610" max="3610" width="9.1796875" style="114"/>
    <col min="3612" max="3612" width="9.1796875" style="123"/>
    <col min="3614" max="3614" width="9.1796875" style="114"/>
    <col min="3616" max="3616" width="9.1796875" style="123"/>
    <col min="3618" max="3618" width="9.1796875" style="114"/>
    <col min="3620" max="3620" width="9.1796875" style="123"/>
    <col min="3622" max="3622" width="9.1796875" style="114"/>
    <col min="3624" max="3624" width="9.1796875" style="123"/>
    <col min="3626" max="3626" width="9.1796875" style="114"/>
    <col min="3628" max="3628" width="9.1796875" style="123"/>
    <col min="3630" max="3630" width="9.1796875" style="114"/>
    <col min="3632" max="3632" width="9.1796875" style="123"/>
    <col min="3634" max="3634" width="9.1796875" style="114"/>
    <col min="3636" max="3636" width="9.1796875" style="123"/>
    <col min="3638" max="3638" width="9.1796875" style="114"/>
    <col min="3640" max="3640" width="9.1796875" style="123"/>
    <col min="3642" max="3642" width="9.1796875" style="114"/>
    <col min="3644" max="3644" width="9.1796875" style="123"/>
    <col min="3646" max="3646" width="9.1796875" style="114"/>
    <col min="3648" max="3648" width="9.1796875" style="123"/>
    <col min="3650" max="3650" width="9.1796875" style="114"/>
    <col min="3652" max="3652" width="9.1796875" style="123"/>
    <col min="3654" max="3654" width="9.1796875" style="114"/>
    <col min="3656" max="3656" width="9.1796875" style="123"/>
    <col min="3658" max="3658" width="9.1796875" style="114"/>
    <col min="3660" max="3660" width="9.1796875" style="123"/>
    <col min="3662" max="3662" width="9.1796875" style="114"/>
    <col min="3664" max="3664" width="9.1796875" style="123"/>
    <col min="3666" max="3666" width="9.1796875" style="114"/>
    <col min="3668" max="3668" width="9.1796875" style="123"/>
    <col min="3670" max="3670" width="9.1796875" style="114"/>
    <col min="3672" max="3672" width="9.1796875" style="123"/>
    <col min="3674" max="3674" width="9.1796875" style="114"/>
    <col min="3676" max="3676" width="9.1796875" style="123"/>
    <col min="3678" max="3678" width="9.1796875" style="114"/>
    <col min="3680" max="3680" width="9.1796875" style="123"/>
    <col min="3682" max="3682" width="9.1796875" style="114"/>
    <col min="3684" max="3684" width="9.1796875" style="123"/>
    <col min="3686" max="3686" width="9.1796875" style="114"/>
    <col min="3688" max="3688" width="9.1796875" style="123"/>
    <col min="3690" max="3690" width="9.1796875" style="114"/>
    <col min="3692" max="3692" width="9.1796875" style="123"/>
    <col min="3694" max="3694" width="9.1796875" style="114"/>
    <col min="3696" max="3696" width="9.1796875" style="123"/>
    <col min="3698" max="3698" width="9.1796875" style="114"/>
    <col min="3700" max="3700" width="9.1796875" style="123"/>
    <col min="3702" max="3702" width="9.1796875" style="114"/>
    <col min="3704" max="3704" width="9.1796875" style="123"/>
    <col min="3706" max="3706" width="9.1796875" style="114"/>
    <col min="3708" max="3708" width="9.1796875" style="123"/>
    <col min="3710" max="3710" width="9.1796875" style="114"/>
    <col min="3712" max="3712" width="9.1796875" style="123"/>
    <col min="3714" max="3714" width="9.1796875" style="114"/>
    <col min="3716" max="3716" width="9.1796875" style="123"/>
    <col min="3718" max="3718" width="9.1796875" style="114"/>
    <col min="3720" max="3720" width="9.1796875" style="123"/>
    <col min="3722" max="3722" width="9.1796875" style="114"/>
    <col min="3724" max="3724" width="9.1796875" style="123"/>
    <col min="3726" max="3726" width="9.1796875" style="114"/>
    <col min="3728" max="3728" width="9.1796875" style="123"/>
    <col min="3730" max="3730" width="9.1796875" style="114"/>
    <col min="3732" max="3732" width="9.1796875" style="123"/>
    <col min="3734" max="3734" width="9.1796875" style="114"/>
    <col min="3736" max="3736" width="9.1796875" style="123"/>
    <col min="3738" max="3738" width="9.1796875" style="114"/>
    <col min="3740" max="3740" width="9.1796875" style="123"/>
    <col min="3742" max="3742" width="9.1796875" style="114"/>
    <col min="3744" max="3744" width="9.1796875" style="123"/>
    <col min="3746" max="3746" width="9.1796875" style="114"/>
    <col min="3748" max="3748" width="9.1796875" style="123"/>
    <col min="3750" max="3750" width="9.1796875" style="114"/>
    <col min="3752" max="3752" width="9.1796875" style="123"/>
    <col min="3754" max="3754" width="9.1796875" style="114"/>
    <col min="3756" max="3756" width="9.1796875" style="123"/>
    <col min="3758" max="3758" width="9.1796875" style="114"/>
    <col min="3760" max="3760" width="9.1796875" style="123"/>
    <col min="3762" max="3762" width="9.1796875" style="114"/>
    <col min="3764" max="3764" width="9.1796875" style="123"/>
    <col min="3766" max="3766" width="9.1796875" style="114"/>
    <col min="3768" max="3768" width="9.1796875" style="123"/>
    <col min="3770" max="3770" width="9.1796875" style="114"/>
    <col min="3772" max="3772" width="9.1796875" style="123"/>
    <col min="3774" max="3774" width="9.1796875" style="114"/>
    <col min="3776" max="3776" width="9.1796875" style="123"/>
    <col min="3778" max="3778" width="9.1796875" style="114"/>
    <col min="3780" max="3780" width="9.1796875" style="123"/>
    <col min="3782" max="3782" width="9.1796875" style="114"/>
    <col min="3784" max="3784" width="9.1796875" style="123"/>
    <col min="3786" max="3786" width="9.1796875" style="114"/>
    <col min="3788" max="3788" width="9.1796875" style="123"/>
    <col min="3790" max="3790" width="9.1796875" style="114"/>
    <col min="3792" max="3792" width="9.1796875" style="123"/>
    <col min="3794" max="3794" width="9.1796875" style="114"/>
    <col min="3796" max="3796" width="9.1796875" style="123"/>
    <col min="3798" max="3798" width="9.1796875" style="114"/>
    <col min="3800" max="3800" width="9.1796875" style="123"/>
    <col min="3802" max="3802" width="9.1796875" style="114"/>
    <col min="3804" max="3804" width="9.1796875" style="123"/>
    <col min="3806" max="3806" width="9.1796875" style="114"/>
    <col min="3808" max="3808" width="9.1796875" style="123"/>
    <col min="3810" max="3810" width="9.1796875" style="114"/>
    <col min="3812" max="3812" width="9.1796875" style="123"/>
    <col min="3814" max="3814" width="9.1796875" style="114"/>
    <col min="3816" max="3816" width="9.1796875" style="123"/>
    <col min="3818" max="3818" width="9.1796875" style="114"/>
    <col min="3820" max="3820" width="9.1796875" style="123"/>
    <col min="3822" max="3822" width="9.1796875" style="114"/>
    <col min="3824" max="3824" width="9.1796875" style="123"/>
    <col min="3826" max="3826" width="9.1796875" style="114"/>
    <col min="3828" max="3828" width="9.1796875" style="123"/>
    <col min="3830" max="3830" width="9.1796875" style="114"/>
    <col min="3832" max="3832" width="9.1796875" style="123"/>
    <col min="3834" max="3834" width="9.1796875" style="114"/>
    <col min="3836" max="3836" width="9.1796875" style="123"/>
    <col min="3838" max="3838" width="9.1796875" style="114"/>
    <col min="3840" max="3840" width="9.1796875" style="123"/>
    <col min="3842" max="3842" width="9.1796875" style="114"/>
    <col min="3844" max="3844" width="9.1796875" style="123"/>
    <col min="3846" max="3846" width="9.1796875" style="114"/>
    <col min="3848" max="3848" width="9.1796875" style="123"/>
    <col min="3850" max="3850" width="9.1796875" style="114"/>
    <col min="3852" max="3852" width="9.1796875" style="123"/>
    <col min="3854" max="3854" width="9.1796875" style="114"/>
    <col min="3856" max="3856" width="9.1796875" style="123"/>
    <col min="3858" max="3858" width="9.1796875" style="114"/>
    <col min="3860" max="3860" width="9.1796875" style="123"/>
    <col min="3862" max="3862" width="9.1796875" style="114"/>
    <col min="3864" max="3864" width="9.1796875" style="123"/>
    <col min="3866" max="3866" width="9.1796875" style="114"/>
    <col min="3868" max="3868" width="9.1796875" style="123"/>
    <col min="3870" max="3870" width="9.1796875" style="114"/>
    <col min="3872" max="3872" width="9.1796875" style="123"/>
    <col min="3874" max="3874" width="9.1796875" style="114"/>
    <col min="3876" max="3876" width="9.1796875" style="123"/>
    <col min="3878" max="3878" width="9.1796875" style="114"/>
    <col min="3880" max="3880" width="9.1796875" style="123"/>
    <col min="3882" max="3882" width="9.1796875" style="114"/>
    <col min="3884" max="3884" width="9.1796875" style="123"/>
    <col min="3886" max="3886" width="9.1796875" style="114"/>
    <col min="3888" max="3888" width="9.1796875" style="123"/>
    <col min="3890" max="3890" width="9.1796875" style="114"/>
    <col min="3892" max="3892" width="9.1796875" style="123"/>
    <col min="3894" max="3894" width="9.1796875" style="114"/>
    <col min="3896" max="3896" width="9.1796875" style="123"/>
    <col min="3898" max="3898" width="9.1796875" style="114"/>
    <col min="3900" max="3900" width="9.1796875" style="123"/>
    <col min="3902" max="3902" width="9.1796875" style="114"/>
    <col min="3904" max="3904" width="9.1796875" style="123"/>
    <col min="3906" max="3906" width="9.1796875" style="114"/>
    <col min="3908" max="3908" width="9.1796875" style="123"/>
    <col min="3910" max="3910" width="9.1796875" style="114"/>
    <col min="3912" max="3912" width="9.1796875" style="123"/>
    <col min="3914" max="3914" width="9.1796875" style="114"/>
    <col min="3916" max="3916" width="9.1796875" style="123"/>
    <col min="3918" max="3918" width="9.1796875" style="114"/>
    <col min="3920" max="3920" width="9.1796875" style="123"/>
    <col min="3922" max="3922" width="9.1796875" style="114"/>
    <col min="3924" max="3924" width="9.1796875" style="123"/>
    <col min="3926" max="3926" width="9.1796875" style="114"/>
    <col min="3928" max="3928" width="9.1796875" style="123"/>
    <col min="3930" max="3930" width="9.1796875" style="114"/>
    <col min="3932" max="3932" width="9.1796875" style="123"/>
    <col min="3934" max="3934" width="9.1796875" style="114"/>
    <col min="3936" max="3936" width="9.1796875" style="123"/>
    <col min="3938" max="3938" width="9.1796875" style="114"/>
    <col min="3940" max="3940" width="9.1796875" style="123"/>
    <col min="3942" max="3942" width="9.1796875" style="114"/>
    <col min="3944" max="3944" width="9.1796875" style="123"/>
    <col min="3946" max="3946" width="9.1796875" style="114"/>
    <col min="3948" max="3948" width="9.1796875" style="123"/>
    <col min="3950" max="3950" width="9.1796875" style="114"/>
    <col min="3952" max="3952" width="9.1796875" style="123"/>
    <col min="3954" max="3954" width="9.1796875" style="114"/>
    <col min="3956" max="3956" width="9.1796875" style="123"/>
    <col min="3958" max="3958" width="9.1796875" style="114"/>
    <col min="3960" max="3960" width="9.1796875" style="123"/>
    <col min="3962" max="3962" width="9.1796875" style="114"/>
    <col min="3964" max="3964" width="9.1796875" style="123"/>
    <col min="3966" max="3966" width="9.1796875" style="114"/>
    <col min="3968" max="3968" width="9.1796875" style="123"/>
    <col min="3970" max="3970" width="9.1796875" style="114"/>
    <col min="3972" max="3972" width="9.1796875" style="123"/>
    <col min="3974" max="3974" width="9.1796875" style="114"/>
    <col min="3976" max="3976" width="9.1796875" style="123"/>
    <col min="3978" max="3978" width="9.1796875" style="114"/>
    <col min="3980" max="3980" width="9.1796875" style="123"/>
    <col min="3982" max="3982" width="9.1796875" style="114"/>
    <col min="3984" max="3984" width="9.1796875" style="123"/>
    <col min="3986" max="3986" width="9.1796875" style="114"/>
    <col min="3988" max="3988" width="9.1796875" style="123"/>
    <col min="3990" max="3990" width="9.1796875" style="114"/>
    <col min="3992" max="3992" width="9.1796875" style="123"/>
    <col min="3994" max="3994" width="9.1796875" style="114"/>
    <col min="3996" max="3996" width="9.1796875" style="123"/>
    <col min="3998" max="3998" width="9.1796875" style="114"/>
    <col min="4000" max="4000" width="9.1796875" style="123"/>
    <col min="4002" max="4002" width="9.1796875" style="114"/>
    <col min="4004" max="4004" width="9.1796875" style="123"/>
    <col min="4006" max="4006" width="9.1796875" style="114"/>
    <col min="4008" max="4008" width="9.1796875" style="123"/>
    <col min="4010" max="4010" width="9.1796875" style="114"/>
    <col min="4012" max="4012" width="9.1796875" style="123"/>
    <col min="4014" max="4014" width="9.1796875" style="114"/>
    <col min="4016" max="4016" width="9.1796875" style="123"/>
    <col min="4018" max="4018" width="9.1796875" style="114"/>
    <col min="4020" max="4020" width="9.1796875" style="123"/>
    <col min="4022" max="4022" width="9.1796875" style="114"/>
    <col min="4024" max="4024" width="9.1796875" style="123"/>
    <col min="4026" max="4026" width="9.1796875" style="114"/>
    <col min="4028" max="4028" width="9.1796875" style="123"/>
    <col min="4030" max="4030" width="9.1796875" style="114"/>
    <col min="4032" max="4032" width="9.1796875" style="123"/>
    <col min="4034" max="4034" width="9.1796875" style="114"/>
    <col min="4036" max="4036" width="9.1796875" style="123"/>
    <col min="4038" max="4038" width="9.1796875" style="114"/>
    <col min="4040" max="4040" width="9.1796875" style="123"/>
    <col min="4042" max="4042" width="9.1796875" style="114"/>
    <col min="4044" max="4044" width="9.1796875" style="123"/>
    <col min="4046" max="4046" width="9.1796875" style="114"/>
    <col min="4048" max="4048" width="9.1796875" style="123"/>
    <col min="4050" max="4050" width="9.1796875" style="114"/>
    <col min="4052" max="4052" width="9.1796875" style="123"/>
    <col min="4054" max="4054" width="9.1796875" style="114"/>
    <col min="4056" max="4056" width="9.1796875" style="123"/>
    <col min="4058" max="4058" width="9.1796875" style="114"/>
    <col min="4060" max="4060" width="9.1796875" style="123"/>
    <col min="4062" max="4062" width="9.1796875" style="114"/>
    <col min="4064" max="4064" width="9.1796875" style="123"/>
    <col min="4066" max="4066" width="9.1796875" style="114"/>
    <col min="4068" max="4068" width="9.1796875" style="123"/>
    <col min="4070" max="4070" width="9.1796875" style="114"/>
    <col min="4072" max="4072" width="9.1796875" style="123"/>
    <col min="4074" max="4074" width="9.1796875" style="114"/>
    <col min="4076" max="4076" width="9.1796875" style="123"/>
    <col min="4078" max="4078" width="9.1796875" style="114"/>
    <col min="4080" max="4080" width="9.1796875" style="123"/>
    <col min="4082" max="4082" width="9.1796875" style="114"/>
    <col min="4084" max="4084" width="9.1796875" style="123"/>
    <col min="4086" max="4086" width="9.1796875" style="114"/>
    <col min="4088" max="4088" width="9.1796875" style="123"/>
    <col min="4090" max="4090" width="9.1796875" style="114"/>
    <col min="4092" max="4092" width="9.1796875" style="123"/>
    <col min="4094" max="4094" width="9.1796875" style="114"/>
    <col min="4096" max="4096" width="9.1796875" style="123"/>
    <col min="4098" max="4098" width="9.1796875" style="114"/>
    <col min="4100" max="4100" width="9.1796875" style="123"/>
    <col min="4102" max="4102" width="9.1796875" style="114"/>
    <col min="4104" max="4104" width="9.1796875" style="123"/>
    <col min="4106" max="4106" width="9.1796875" style="114"/>
    <col min="4108" max="4108" width="9.1796875" style="123"/>
    <col min="4110" max="4110" width="9.1796875" style="114"/>
    <col min="4112" max="4112" width="9.1796875" style="123"/>
    <col min="4114" max="4114" width="9.1796875" style="114"/>
    <col min="4116" max="4116" width="9.1796875" style="123"/>
    <col min="4118" max="4118" width="9.1796875" style="114"/>
    <col min="4120" max="4120" width="9.1796875" style="123"/>
    <col min="4122" max="4122" width="9.1796875" style="114"/>
    <col min="4124" max="4124" width="9.1796875" style="123"/>
    <col min="4126" max="4126" width="9.1796875" style="114"/>
    <col min="4128" max="4128" width="9.1796875" style="123"/>
    <col min="4130" max="4130" width="9.1796875" style="114"/>
    <col min="4132" max="4132" width="9.1796875" style="123"/>
    <col min="4134" max="4134" width="9.1796875" style="114"/>
    <col min="4136" max="4136" width="9.1796875" style="123"/>
    <col min="4138" max="4138" width="9.1796875" style="114"/>
    <col min="4140" max="4140" width="9.1796875" style="123"/>
    <col min="4142" max="4142" width="9.1796875" style="114"/>
    <col min="4144" max="4144" width="9.1796875" style="123"/>
    <col min="4146" max="4146" width="9.1796875" style="114"/>
    <col min="4148" max="4148" width="9.1796875" style="123"/>
    <col min="4150" max="4150" width="9.1796875" style="114"/>
    <col min="4152" max="4152" width="9.1796875" style="123"/>
    <col min="4154" max="4154" width="9.1796875" style="114"/>
    <col min="4156" max="4156" width="9.1796875" style="123"/>
    <col min="4158" max="4158" width="9.1796875" style="114"/>
    <col min="4160" max="4160" width="9.1796875" style="123"/>
    <col min="4162" max="4162" width="9.1796875" style="114"/>
    <col min="4164" max="4164" width="9.1796875" style="123"/>
    <col min="4166" max="4166" width="9.1796875" style="114"/>
    <col min="4168" max="4168" width="9.1796875" style="123"/>
    <col min="4170" max="4170" width="9.1796875" style="114"/>
    <col min="4172" max="4172" width="9.1796875" style="123"/>
    <col min="4174" max="4174" width="9.1796875" style="114"/>
    <col min="4176" max="4176" width="9.1796875" style="123"/>
    <col min="4178" max="4178" width="9.1796875" style="114"/>
    <col min="4180" max="4180" width="9.1796875" style="123"/>
    <col min="4182" max="4182" width="9.1796875" style="114"/>
    <col min="4184" max="4184" width="9.1796875" style="123"/>
    <col min="4186" max="4186" width="9.1796875" style="114"/>
    <col min="4188" max="4188" width="9.1796875" style="123"/>
    <col min="4190" max="4190" width="9.1796875" style="114"/>
    <col min="4192" max="4192" width="9.1796875" style="123"/>
    <col min="4194" max="4194" width="9.1796875" style="114"/>
    <col min="4196" max="4196" width="9.1796875" style="123"/>
    <col min="4198" max="4198" width="9.1796875" style="114"/>
    <col min="4200" max="4200" width="9.1796875" style="123"/>
    <col min="4202" max="4202" width="9.1796875" style="114"/>
    <col min="4204" max="4204" width="9.1796875" style="123"/>
    <col min="4206" max="4206" width="9.1796875" style="114"/>
    <col min="4208" max="4208" width="9.1796875" style="123"/>
    <col min="4210" max="4210" width="9.1796875" style="114"/>
    <col min="4212" max="4212" width="9.1796875" style="123"/>
    <col min="4214" max="4214" width="9.1796875" style="114"/>
    <col min="4216" max="4216" width="9.1796875" style="123"/>
    <col min="4218" max="4218" width="9.1796875" style="114"/>
    <col min="4220" max="4220" width="9.1796875" style="123"/>
    <col min="4222" max="4222" width="9.1796875" style="114"/>
    <col min="4224" max="4224" width="9.1796875" style="123"/>
    <col min="4226" max="4226" width="9.1796875" style="114"/>
    <col min="4228" max="4228" width="9.1796875" style="123"/>
    <col min="4230" max="4230" width="9.1796875" style="114"/>
    <col min="4232" max="4232" width="9.1796875" style="123"/>
    <col min="4234" max="4234" width="9.1796875" style="114"/>
    <col min="4236" max="4236" width="9.1796875" style="123"/>
    <col min="4238" max="4238" width="9.1796875" style="114"/>
    <col min="4240" max="4240" width="9.1796875" style="123"/>
    <col min="4242" max="4242" width="9.1796875" style="114"/>
    <col min="4244" max="4244" width="9.1796875" style="123"/>
    <col min="4246" max="4246" width="9.1796875" style="114"/>
    <col min="4248" max="4248" width="9.1796875" style="123"/>
    <col min="4250" max="4250" width="9.1796875" style="114"/>
    <col min="4252" max="4252" width="9.1796875" style="123"/>
    <col min="4254" max="4254" width="9.1796875" style="114"/>
    <col min="4256" max="4256" width="9.1796875" style="123"/>
    <col min="4258" max="4258" width="9.1796875" style="114"/>
    <col min="4260" max="4260" width="9.1796875" style="123"/>
    <col min="4262" max="4262" width="9.1796875" style="114"/>
    <col min="4264" max="4264" width="9.1796875" style="123"/>
    <col min="4266" max="4266" width="9.1796875" style="114"/>
    <col min="4268" max="4268" width="9.1796875" style="123"/>
    <col min="4270" max="4270" width="9.1796875" style="114"/>
    <col min="4272" max="4272" width="9.1796875" style="123"/>
    <col min="4274" max="4274" width="9.1796875" style="114"/>
    <col min="4276" max="4276" width="9.1796875" style="123"/>
    <col min="4278" max="4278" width="9.1796875" style="114"/>
    <col min="4280" max="4280" width="9.1796875" style="123"/>
    <col min="4282" max="4282" width="9.1796875" style="114"/>
    <col min="4284" max="4284" width="9.1796875" style="123"/>
    <col min="4286" max="4286" width="9.1796875" style="114"/>
    <col min="4288" max="4288" width="9.1796875" style="123"/>
    <col min="4290" max="4290" width="9.1796875" style="114"/>
    <col min="4292" max="4292" width="9.1796875" style="123"/>
    <col min="4294" max="4294" width="9.1796875" style="114"/>
    <col min="4296" max="4296" width="9.1796875" style="123"/>
    <col min="4298" max="4298" width="9.1796875" style="114"/>
    <col min="4300" max="4300" width="9.1796875" style="123"/>
    <col min="4302" max="4302" width="9.1796875" style="114"/>
    <col min="4304" max="4304" width="9.1796875" style="123"/>
    <col min="4306" max="4306" width="9.1796875" style="114"/>
    <col min="4308" max="4308" width="9.1796875" style="123"/>
    <col min="4310" max="4310" width="9.1796875" style="114"/>
    <col min="4312" max="4312" width="9.1796875" style="123"/>
    <col min="4314" max="4314" width="9.1796875" style="114"/>
    <col min="4316" max="4316" width="9.1796875" style="123"/>
    <col min="4318" max="4318" width="9.1796875" style="114"/>
    <col min="4320" max="4320" width="9.1796875" style="123"/>
    <col min="4322" max="4322" width="9.1796875" style="114"/>
    <col min="4324" max="4324" width="9.1796875" style="123"/>
    <col min="4326" max="4326" width="9.1796875" style="114"/>
    <col min="4328" max="4328" width="9.1796875" style="123"/>
    <col min="4330" max="4330" width="9.1796875" style="114"/>
    <col min="4332" max="4332" width="9.1796875" style="123"/>
    <col min="4334" max="4334" width="9.1796875" style="114"/>
    <col min="4336" max="4336" width="9.1796875" style="123"/>
    <col min="4338" max="4338" width="9.1796875" style="114"/>
    <col min="4340" max="4340" width="9.1796875" style="123"/>
    <col min="4342" max="4342" width="9.1796875" style="114"/>
    <col min="4344" max="4344" width="9.1796875" style="123"/>
    <col min="4346" max="4346" width="9.1796875" style="114"/>
    <col min="4348" max="4348" width="9.1796875" style="123"/>
    <col min="4350" max="4350" width="9.1796875" style="114"/>
    <col min="4352" max="4352" width="9.1796875" style="123"/>
    <col min="4354" max="4354" width="9.1796875" style="114"/>
    <col min="4356" max="4356" width="9.1796875" style="123"/>
    <col min="4358" max="4358" width="9.1796875" style="114"/>
    <col min="4360" max="4360" width="9.1796875" style="123"/>
    <col min="4362" max="4362" width="9.1796875" style="114"/>
    <col min="4364" max="4364" width="9.1796875" style="123"/>
    <col min="4366" max="4366" width="9.1796875" style="114"/>
    <col min="4368" max="4368" width="9.1796875" style="123"/>
    <col min="4370" max="4370" width="9.1796875" style="114"/>
    <col min="4372" max="4372" width="9.1796875" style="123"/>
    <col min="4374" max="4374" width="9.1796875" style="114"/>
    <col min="4376" max="4376" width="9.1796875" style="123"/>
    <col min="4378" max="4378" width="9.1796875" style="114"/>
    <col min="4380" max="4380" width="9.1796875" style="123"/>
    <col min="4382" max="4382" width="9.1796875" style="114"/>
    <col min="4384" max="4384" width="9.1796875" style="123"/>
    <col min="4386" max="4386" width="9.1796875" style="114"/>
    <col min="4388" max="4388" width="9.1796875" style="123"/>
    <col min="4390" max="4390" width="9.1796875" style="114"/>
    <col min="4392" max="4392" width="9.1796875" style="123"/>
    <col min="4394" max="4394" width="9.1796875" style="114"/>
    <col min="4396" max="4396" width="9.1796875" style="123"/>
    <col min="4398" max="4398" width="9.1796875" style="114"/>
    <col min="4400" max="4400" width="9.1796875" style="123"/>
    <col min="4402" max="4402" width="9.1796875" style="114"/>
    <col min="4404" max="4404" width="9.1796875" style="123"/>
    <col min="4406" max="4406" width="9.1796875" style="114"/>
    <col min="4408" max="4408" width="9.1796875" style="123"/>
    <col min="4410" max="4410" width="9.1796875" style="114"/>
    <col min="4412" max="4412" width="9.1796875" style="123"/>
    <col min="4414" max="4414" width="9.1796875" style="114"/>
    <col min="4416" max="4416" width="9.1796875" style="123"/>
    <col min="4418" max="4418" width="9.1796875" style="114"/>
    <col min="4420" max="4420" width="9.1796875" style="123"/>
    <col min="4422" max="4422" width="9.1796875" style="114"/>
    <col min="4424" max="4424" width="9.1796875" style="123"/>
    <col min="4426" max="4426" width="9.1796875" style="114"/>
    <col min="4428" max="4428" width="9.1796875" style="123"/>
    <col min="4430" max="4430" width="9.1796875" style="114"/>
    <col min="4432" max="4432" width="9.1796875" style="123"/>
    <col min="4434" max="4434" width="9.1796875" style="114"/>
    <col min="4436" max="4436" width="9.1796875" style="123"/>
    <col min="4438" max="4438" width="9.1796875" style="114"/>
    <col min="4440" max="4440" width="9.1796875" style="123"/>
    <col min="4442" max="4442" width="9.1796875" style="114"/>
    <col min="4444" max="4444" width="9.1796875" style="123"/>
    <col min="4446" max="4446" width="9.1796875" style="114"/>
    <col min="4448" max="4448" width="9.1796875" style="123"/>
    <col min="4450" max="4450" width="9.1796875" style="114"/>
    <col min="4452" max="4452" width="9.1796875" style="123"/>
    <col min="4454" max="4454" width="9.1796875" style="114"/>
    <col min="4456" max="4456" width="9.1796875" style="123"/>
    <col min="4458" max="4458" width="9.1796875" style="114"/>
    <col min="4460" max="4460" width="9.1796875" style="123"/>
    <col min="4462" max="4462" width="9.1796875" style="114"/>
    <col min="4464" max="4464" width="9.1796875" style="123"/>
    <col min="4466" max="4466" width="9.1796875" style="114"/>
    <col min="4468" max="4468" width="9.1796875" style="123"/>
    <col min="4470" max="4470" width="9.1796875" style="114"/>
    <col min="4472" max="4472" width="9.1796875" style="123"/>
    <col min="4474" max="4474" width="9.1796875" style="114"/>
    <col min="4476" max="4476" width="9.1796875" style="123"/>
    <col min="4478" max="4478" width="9.1796875" style="114"/>
    <col min="4480" max="4480" width="9.1796875" style="123"/>
    <col min="4482" max="4482" width="9.1796875" style="114"/>
    <col min="4484" max="4484" width="9.1796875" style="123"/>
    <col min="4486" max="4486" width="9.1796875" style="114"/>
    <col min="4488" max="4488" width="9.1796875" style="123"/>
    <col min="4490" max="4490" width="9.1796875" style="114"/>
    <col min="4492" max="4492" width="9.1796875" style="123"/>
    <col min="4494" max="4494" width="9.1796875" style="114"/>
    <col min="4496" max="4496" width="9.1796875" style="123"/>
    <col min="4498" max="4498" width="9.1796875" style="114"/>
    <col min="4500" max="4500" width="9.1796875" style="123"/>
    <col min="4502" max="4502" width="9.1796875" style="114"/>
    <col min="4504" max="4504" width="9.1796875" style="123"/>
    <col min="4506" max="4506" width="9.1796875" style="114"/>
    <col min="4508" max="4508" width="9.1796875" style="123"/>
    <col min="4510" max="4510" width="9.1796875" style="114"/>
    <col min="4512" max="4512" width="9.1796875" style="123"/>
    <col min="4514" max="4514" width="9.1796875" style="114"/>
    <col min="4516" max="4516" width="9.1796875" style="123"/>
    <col min="4518" max="4518" width="9.1796875" style="114"/>
    <col min="4520" max="4520" width="9.1796875" style="123"/>
    <col min="4522" max="4522" width="9.1796875" style="114"/>
    <col min="4524" max="4524" width="9.1796875" style="123"/>
    <col min="4526" max="4526" width="9.1796875" style="114"/>
    <col min="4528" max="4528" width="9.1796875" style="123"/>
    <col min="4530" max="4530" width="9.1796875" style="114"/>
    <col min="4532" max="4532" width="9.1796875" style="123"/>
    <col min="4534" max="4534" width="9.1796875" style="114"/>
    <col min="4536" max="4536" width="9.1796875" style="123"/>
    <col min="4538" max="4538" width="9.1796875" style="114"/>
    <col min="4540" max="4540" width="9.1796875" style="123"/>
    <col min="4542" max="4542" width="9.1796875" style="114"/>
    <col min="4544" max="4544" width="9.1796875" style="123"/>
    <col min="4546" max="4546" width="9.1796875" style="114"/>
    <col min="4548" max="4548" width="9.1796875" style="123"/>
    <col min="4550" max="4550" width="9.1796875" style="114"/>
    <col min="4552" max="4552" width="9.1796875" style="123"/>
    <col min="4554" max="4554" width="9.1796875" style="114"/>
    <col min="4556" max="4556" width="9.1796875" style="123"/>
    <col min="4558" max="4558" width="9.1796875" style="114"/>
    <col min="4560" max="4560" width="9.1796875" style="123"/>
    <col min="4562" max="4562" width="9.1796875" style="114"/>
    <col min="4564" max="4564" width="9.1796875" style="123"/>
    <col min="4566" max="4566" width="9.1796875" style="114"/>
    <col min="4568" max="4568" width="9.1796875" style="123"/>
    <col min="4570" max="4570" width="9.1796875" style="114"/>
    <col min="4572" max="4572" width="9.1796875" style="123"/>
    <col min="4574" max="4574" width="9.1796875" style="114"/>
    <col min="4576" max="4576" width="9.1796875" style="123"/>
    <col min="4578" max="4578" width="9.1796875" style="114"/>
    <col min="4580" max="4580" width="9.1796875" style="123"/>
    <col min="4582" max="4582" width="9.1796875" style="114"/>
    <col min="4584" max="4584" width="9.1796875" style="123"/>
    <col min="4586" max="4586" width="9.1796875" style="114"/>
    <col min="4588" max="4588" width="9.1796875" style="123"/>
    <col min="4590" max="4590" width="9.1796875" style="114"/>
    <col min="4592" max="4592" width="9.1796875" style="123"/>
    <col min="4594" max="4594" width="9.1796875" style="114"/>
    <col min="4596" max="4596" width="9.1796875" style="123"/>
    <col min="4598" max="4598" width="9.1796875" style="114"/>
    <col min="4600" max="4600" width="9.1796875" style="123"/>
    <col min="4602" max="4602" width="9.1796875" style="114"/>
    <col min="4604" max="4604" width="9.1796875" style="123"/>
    <col min="4606" max="4606" width="9.1796875" style="114"/>
    <col min="4608" max="4608" width="9.1796875" style="123"/>
    <col min="4610" max="4610" width="9.1796875" style="114"/>
    <col min="4612" max="4612" width="9.1796875" style="123"/>
    <col min="4614" max="4614" width="9.1796875" style="114"/>
    <col min="4616" max="4616" width="9.1796875" style="123"/>
    <col min="4618" max="4618" width="9.1796875" style="114"/>
    <col min="4620" max="4620" width="9.1796875" style="123"/>
    <col min="4622" max="4622" width="9.1796875" style="114"/>
    <col min="4624" max="4624" width="9.1796875" style="123"/>
    <col min="4626" max="4626" width="9.1796875" style="114"/>
    <col min="4628" max="4628" width="9.1796875" style="123"/>
    <col min="4630" max="4630" width="9.1796875" style="114"/>
    <col min="4632" max="4632" width="9.1796875" style="123"/>
    <col min="4634" max="4634" width="9.1796875" style="114"/>
    <col min="4636" max="4636" width="9.1796875" style="123"/>
    <col min="4638" max="4638" width="9.1796875" style="114"/>
    <col min="4640" max="4640" width="9.1796875" style="123"/>
    <col min="4642" max="4642" width="9.1796875" style="114"/>
    <col min="4644" max="4644" width="9.1796875" style="123"/>
    <col min="4646" max="4646" width="9.1796875" style="114"/>
    <col min="4648" max="4648" width="9.1796875" style="123"/>
    <col min="4650" max="4650" width="9.1796875" style="114"/>
    <col min="4652" max="4652" width="9.1796875" style="123"/>
    <col min="4654" max="4654" width="9.1796875" style="114"/>
    <col min="4656" max="4656" width="9.1796875" style="123"/>
    <col min="4658" max="4658" width="9.1796875" style="114"/>
    <col min="4660" max="4660" width="9.1796875" style="123"/>
    <col min="4662" max="4662" width="9.1796875" style="114"/>
    <col min="4664" max="4664" width="9.1796875" style="123"/>
    <col min="4666" max="4666" width="9.1796875" style="114"/>
    <col min="4668" max="4668" width="9.1796875" style="123"/>
    <col min="4670" max="4670" width="9.1796875" style="114"/>
    <col min="4672" max="4672" width="9.1796875" style="123"/>
    <col min="4674" max="4674" width="9.1796875" style="114"/>
    <col min="4676" max="4676" width="9.1796875" style="123"/>
    <col min="4678" max="4678" width="9.1796875" style="114"/>
    <col min="4680" max="4680" width="9.1796875" style="123"/>
    <col min="4682" max="4682" width="9.1796875" style="114"/>
    <col min="4684" max="4684" width="9.1796875" style="123"/>
    <col min="4686" max="4686" width="9.1796875" style="114"/>
    <col min="4688" max="4688" width="9.1796875" style="123"/>
    <col min="4690" max="4690" width="9.1796875" style="114"/>
    <col min="4692" max="4692" width="9.1796875" style="123"/>
    <col min="4694" max="4694" width="9.1796875" style="114"/>
    <col min="4696" max="4696" width="9.1796875" style="123"/>
    <col min="4698" max="4698" width="9.1796875" style="114"/>
    <col min="4700" max="4700" width="9.1796875" style="123"/>
    <col min="4702" max="4702" width="9.1796875" style="114"/>
    <col min="4704" max="4704" width="9.1796875" style="123"/>
    <col min="4706" max="4706" width="9.1796875" style="114"/>
    <col min="4708" max="4708" width="9.1796875" style="123"/>
    <col min="4710" max="4710" width="9.1796875" style="114"/>
    <col min="4712" max="4712" width="9.1796875" style="123"/>
    <col min="4714" max="4714" width="9.1796875" style="114"/>
    <col min="4716" max="4716" width="9.1796875" style="123"/>
    <col min="4718" max="4718" width="9.1796875" style="114"/>
    <col min="4720" max="4720" width="9.1796875" style="123"/>
    <col min="4722" max="4722" width="9.1796875" style="114"/>
    <col min="4724" max="4724" width="9.1796875" style="123"/>
    <col min="4726" max="4726" width="9.1796875" style="114"/>
    <col min="4728" max="4728" width="9.1796875" style="123"/>
    <col min="4730" max="4730" width="9.1796875" style="114"/>
    <col min="4732" max="4732" width="9.1796875" style="123"/>
    <col min="4734" max="4734" width="9.1796875" style="114"/>
    <col min="4736" max="4736" width="9.1796875" style="123"/>
    <col min="4738" max="4738" width="9.1796875" style="114"/>
    <col min="4740" max="4740" width="9.1796875" style="123"/>
    <col min="4742" max="4742" width="9.1796875" style="114"/>
    <col min="4744" max="4744" width="9.1796875" style="123"/>
    <col min="4746" max="4746" width="9.1796875" style="114"/>
    <col min="4748" max="4748" width="9.1796875" style="123"/>
    <col min="4750" max="4750" width="9.1796875" style="114"/>
    <col min="4752" max="4752" width="9.1796875" style="123"/>
    <col min="4754" max="4754" width="9.1796875" style="114"/>
    <col min="4756" max="4756" width="9.1796875" style="123"/>
    <col min="4758" max="4758" width="9.1796875" style="114"/>
    <col min="4760" max="4760" width="9.1796875" style="123"/>
    <col min="4762" max="4762" width="9.1796875" style="114"/>
    <col min="4764" max="4764" width="9.1796875" style="123"/>
    <col min="4766" max="4766" width="9.1796875" style="114"/>
    <col min="4768" max="4768" width="9.1796875" style="123"/>
    <col min="4770" max="4770" width="9.1796875" style="114"/>
    <col min="4772" max="4772" width="9.1796875" style="123"/>
    <col min="4774" max="4774" width="9.1796875" style="114"/>
    <col min="4776" max="4776" width="9.1796875" style="123"/>
    <col min="4778" max="4778" width="9.1796875" style="114"/>
    <col min="4780" max="4780" width="9.1796875" style="123"/>
    <col min="4782" max="4782" width="9.1796875" style="114"/>
    <col min="4784" max="4784" width="9.1796875" style="123"/>
    <col min="4786" max="4786" width="9.1796875" style="114"/>
    <col min="4788" max="4788" width="9.1796875" style="123"/>
    <col min="4790" max="4790" width="9.1796875" style="114"/>
    <col min="4792" max="4792" width="9.1796875" style="123"/>
    <col min="4794" max="4794" width="9.1796875" style="114"/>
    <col min="4796" max="4796" width="9.1796875" style="123"/>
    <col min="4798" max="4798" width="9.1796875" style="114"/>
    <col min="4800" max="4800" width="9.1796875" style="123"/>
    <col min="4802" max="4802" width="9.1796875" style="114"/>
    <col min="4804" max="4804" width="9.1796875" style="123"/>
    <col min="4806" max="4806" width="9.1796875" style="114"/>
    <col min="4808" max="4808" width="9.1796875" style="123"/>
    <col min="4810" max="4810" width="9.1796875" style="114"/>
    <col min="4812" max="4812" width="9.1796875" style="123"/>
    <col min="4814" max="4814" width="9.1796875" style="114"/>
    <col min="4816" max="4816" width="9.1796875" style="123"/>
    <col min="4818" max="4818" width="9.1796875" style="114"/>
    <col min="4820" max="4820" width="9.1796875" style="123"/>
    <col min="4822" max="4822" width="9.1796875" style="114"/>
    <col min="4824" max="4824" width="9.1796875" style="123"/>
    <col min="4826" max="4826" width="9.1796875" style="114"/>
    <col min="4828" max="4828" width="9.1796875" style="123"/>
    <col min="4830" max="4830" width="9.1796875" style="114"/>
    <col min="4832" max="4832" width="9.1796875" style="123"/>
    <col min="4834" max="4834" width="9.1796875" style="114"/>
    <col min="4836" max="4836" width="9.1796875" style="123"/>
    <col min="4838" max="4838" width="9.1796875" style="114"/>
    <col min="4840" max="4840" width="9.1796875" style="123"/>
    <col min="4842" max="4842" width="9.1796875" style="114"/>
    <col min="4844" max="4844" width="9.1796875" style="123"/>
    <col min="4846" max="4846" width="9.1796875" style="114"/>
    <col min="4848" max="4848" width="9.1796875" style="123"/>
    <col min="4850" max="4850" width="9.1796875" style="114"/>
    <col min="4852" max="4852" width="9.1796875" style="123"/>
    <col min="4854" max="4854" width="9.1796875" style="114"/>
    <col min="4856" max="4856" width="9.1796875" style="123"/>
    <col min="4858" max="4858" width="9.1796875" style="114"/>
    <col min="4860" max="4860" width="9.1796875" style="123"/>
    <col min="4862" max="4862" width="9.1796875" style="114"/>
    <col min="4864" max="4864" width="9.1796875" style="123"/>
    <col min="4866" max="4866" width="9.1796875" style="114"/>
    <col min="4868" max="4868" width="9.1796875" style="123"/>
    <col min="4870" max="4870" width="9.1796875" style="114"/>
    <col min="4872" max="4872" width="9.1796875" style="123"/>
    <col min="4874" max="4874" width="9.1796875" style="114"/>
    <col min="4876" max="4876" width="9.1796875" style="123"/>
    <col min="4878" max="4878" width="9.1796875" style="114"/>
    <col min="4880" max="4880" width="9.1796875" style="123"/>
    <col min="4882" max="4882" width="9.1796875" style="114"/>
    <col min="4884" max="4884" width="9.1796875" style="123"/>
    <col min="4886" max="4886" width="9.1796875" style="114"/>
    <col min="4888" max="4888" width="9.1796875" style="123"/>
    <col min="4890" max="4890" width="9.1796875" style="114"/>
    <col min="4892" max="4892" width="9.1796875" style="123"/>
    <col min="4894" max="4894" width="9.1796875" style="114"/>
    <col min="4896" max="4896" width="9.1796875" style="123"/>
    <col min="4898" max="4898" width="9.1796875" style="114"/>
    <col min="4900" max="4900" width="9.1796875" style="123"/>
    <col min="4902" max="4902" width="9.1796875" style="114"/>
    <col min="4904" max="4904" width="9.1796875" style="123"/>
    <col min="4906" max="4906" width="9.1796875" style="114"/>
    <col min="4908" max="4908" width="9.1796875" style="123"/>
    <col min="4910" max="4910" width="9.1796875" style="114"/>
    <col min="4912" max="4912" width="9.1796875" style="123"/>
    <col min="4914" max="4914" width="9.1796875" style="114"/>
    <col min="4916" max="4916" width="9.1796875" style="123"/>
    <col min="4918" max="4918" width="9.1796875" style="114"/>
    <col min="4920" max="4920" width="9.1796875" style="123"/>
    <col min="4922" max="4922" width="9.1796875" style="114"/>
    <col min="4924" max="4924" width="9.1796875" style="123"/>
    <col min="4926" max="4926" width="9.1796875" style="114"/>
    <col min="4928" max="4928" width="9.1796875" style="123"/>
    <col min="4930" max="4930" width="9.1796875" style="114"/>
    <col min="4932" max="4932" width="9.1796875" style="123"/>
    <col min="4934" max="4934" width="9.1796875" style="114"/>
    <col min="4936" max="4936" width="9.1796875" style="123"/>
    <col min="4938" max="4938" width="9.1796875" style="114"/>
    <col min="4940" max="4940" width="9.1796875" style="123"/>
    <col min="4942" max="4942" width="9.1796875" style="114"/>
    <col min="4944" max="4944" width="9.1796875" style="123"/>
    <col min="4946" max="4946" width="9.1796875" style="114"/>
    <col min="4948" max="4948" width="9.1796875" style="123"/>
    <col min="4950" max="4950" width="9.1796875" style="114"/>
    <col min="4952" max="4952" width="9.1796875" style="123"/>
    <col min="4954" max="4954" width="9.1796875" style="114"/>
    <col min="4956" max="4956" width="9.1796875" style="123"/>
    <col min="4958" max="4958" width="9.1796875" style="114"/>
    <col min="4960" max="4960" width="9.1796875" style="123"/>
    <col min="4962" max="4962" width="9.1796875" style="114"/>
    <col min="4964" max="4964" width="9.1796875" style="123"/>
    <col min="4966" max="4966" width="9.1796875" style="114"/>
    <col min="4968" max="4968" width="9.1796875" style="123"/>
    <col min="4970" max="4970" width="9.1796875" style="114"/>
    <col min="4972" max="4972" width="9.1796875" style="123"/>
    <col min="4974" max="4974" width="9.1796875" style="114"/>
    <col min="4976" max="4976" width="9.1796875" style="123"/>
    <col min="4978" max="4978" width="9.1796875" style="114"/>
    <col min="4980" max="4980" width="9.1796875" style="123"/>
    <col min="4982" max="4982" width="9.1796875" style="114"/>
    <col min="4984" max="4984" width="9.1796875" style="123"/>
    <col min="4986" max="4986" width="9.1796875" style="114"/>
    <col min="4988" max="4988" width="9.1796875" style="123"/>
    <col min="4990" max="4990" width="9.1796875" style="114"/>
    <col min="4992" max="4992" width="9.1796875" style="123"/>
    <col min="4994" max="4994" width="9.1796875" style="114"/>
    <col min="4996" max="4996" width="9.1796875" style="123"/>
    <col min="4998" max="4998" width="9.1796875" style="114"/>
    <col min="5000" max="5000" width="9.1796875" style="123"/>
    <col min="5002" max="5002" width="9.1796875" style="114"/>
    <col min="5004" max="5004" width="9.1796875" style="123"/>
    <col min="5006" max="5006" width="9.1796875" style="114"/>
    <col min="5008" max="5008" width="9.1796875" style="123"/>
    <col min="5010" max="5010" width="9.1796875" style="114"/>
    <col min="5012" max="5012" width="9.1796875" style="123"/>
    <col min="5014" max="5014" width="9.1796875" style="114"/>
    <col min="5016" max="5016" width="9.1796875" style="123"/>
    <col min="5018" max="5018" width="9.1796875" style="114"/>
    <col min="5020" max="5020" width="9.1796875" style="123"/>
    <col min="5022" max="5022" width="9.1796875" style="114"/>
    <col min="5024" max="5024" width="9.1796875" style="123"/>
    <col min="5026" max="5026" width="9.1796875" style="114"/>
    <col min="5028" max="5028" width="9.1796875" style="123"/>
    <col min="5030" max="5030" width="9.1796875" style="114"/>
    <col min="5032" max="5032" width="9.1796875" style="123"/>
    <col min="5034" max="5034" width="9.1796875" style="114"/>
    <col min="5036" max="5036" width="9.1796875" style="123"/>
    <col min="5038" max="5038" width="9.1796875" style="114"/>
    <col min="5040" max="5040" width="9.1796875" style="123"/>
    <col min="5042" max="5042" width="9.1796875" style="114"/>
    <col min="5044" max="5044" width="9.1796875" style="123"/>
    <col min="5046" max="5046" width="9.1796875" style="114"/>
    <col min="5048" max="5048" width="9.1796875" style="123"/>
    <col min="5050" max="5050" width="9.1796875" style="114"/>
    <col min="5052" max="5052" width="9.1796875" style="123"/>
    <col min="5054" max="5054" width="9.1796875" style="114"/>
    <col min="5056" max="5056" width="9.1796875" style="123"/>
    <col min="5058" max="5058" width="9.1796875" style="114"/>
    <col min="5060" max="5060" width="9.1796875" style="123"/>
    <col min="5062" max="5062" width="9.1796875" style="114"/>
    <col min="5064" max="5064" width="9.1796875" style="123"/>
    <col min="5066" max="5066" width="9.1796875" style="114"/>
    <col min="5068" max="5068" width="9.1796875" style="123"/>
    <col min="5070" max="5070" width="9.1796875" style="114"/>
    <col min="5072" max="5072" width="9.1796875" style="123"/>
    <col min="5074" max="5074" width="9.1796875" style="114"/>
    <col min="5076" max="5076" width="9.1796875" style="123"/>
    <col min="5078" max="5078" width="9.1796875" style="114"/>
    <col min="5080" max="5080" width="9.1796875" style="123"/>
    <col min="5082" max="5082" width="9.1796875" style="114"/>
    <col min="5084" max="5084" width="9.1796875" style="123"/>
    <col min="5086" max="5086" width="9.1796875" style="114"/>
    <col min="5088" max="5088" width="9.1796875" style="123"/>
    <col min="5090" max="5090" width="9.1796875" style="114"/>
    <col min="5092" max="5092" width="9.1796875" style="123"/>
    <col min="5094" max="5094" width="9.1796875" style="114"/>
    <col min="5096" max="5096" width="9.1796875" style="123"/>
    <col min="5098" max="5098" width="9.1796875" style="114"/>
    <col min="5100" max="5100" width="9.1796875" style="123"/>
    <col min="5102" max="5102" width="9.1796875" style="114"/>
    <col min="5104" max="5104" width="9.1796875" style="123"/>
    <col min="5106" max="5106" width="9.1796875" style="114"/>
    <col min="5108" max="5108" width="9.1796875" style="123"/>
    <col min="5110" max="5110" width="9.1796875" style="114"/>
    <col min="5112" max="5112" width="9.1796875" style="123"/>
    <col min="5114" max="5114" width="9.1796875" style="114"/>
    <col min="5116" max="5116" width="9.1796875" style="123"/>
    <col min="5118" max="5118" width="9.1796875" style="114"/>
    <col min="5120" max="5120" width="9.1796875" style="123"/>
    <col min="5122" max="5122" width="9.1796875" style="114"/>
    <col min="5124" max="5124" width="9.1796875" style="123"/>
    <col min="5126" max="5126" width="9.1796875" style="114"/>
    <col min="5128" max="5128" width="9.1796875" style="123"/>
    <col min="5130" max="5130" width="9.1796875" style="114"/>
    <col min="5132" max="5132" width="9.1796875" style="123"/>
    <col min="5134" max="5134" width="9.1796875" style="114"/>
    <col min="5136" max="5136" width="9.1796875" style="123"/>
    <col min="5138" max="5138" width="9.1796875" style="114"/>
    <col min="5140" max="5140" width="9.1796875" style="123"/>
    <col min="5142" max="5142" width="9.1796875" style="114"/>
    <col min="5144" max="5144" width="9.1796875" style="123"/>
    <col min="5146" max="5146" width="9.1796875" style="114"/>
    <col min="5148" max="5148" width="9.1796875" style="123"/>
    <col min="5150" max="5150" width="9.1796875" style="114"/>
    <col min="5152" max="5152" width="9.1796875" style="123"/>
    <col min="5154" max="5154" width="9.1796875" style="114"/>
    <col min="5156" max="5156" width="9.1796875" style="123"/>
    <col min="5158" max="5158" width="9.1796875" style="114"/>
    <col min="5160" max="5160" width="9.1796875" style="123"/>
    <col min="5162" max="5162" width="9.1796875" style="114"/>
    <col min="5164" max="5164" width="9.1796875" style="123"/>
    <col min="5166" max="5166" width="9.1796875" style="114"/>
    <col min="5168" max="5168" width="9.1796875" style="123"/>
    <col min="5170" max="5170" width="9.1796875" style="114"/>
    <col min="5172" max="5172" width="9.1796875" style="123"/>
    <col min="5174" max="5174" width="9.1796875" style="114"/>
    <col min="5176" max="5176" width="9.1796875" style="123"/>
    <col min="5178" max="5178" width="9.1796875" style="114"/>
    <col min="5180" max="5180" width="9.1796875" style="123"/>
    <col min="5182" max="5182" width="9.1796875" style="114"/>
    <col min="5184" max="5184" width="9.1796875" style="123"/>
    <col min="5186" max="5186" width="9.1796875" style="114"/>
    <col min="5188" max="5188" width="9.1796875" style="123"/>
    <col min="5190" max="5190" width="9.1796875" style="114"/>
    <col min="5192" max="5192" width="9.1796875" style="123"/>
    <col min="5194" max="5194" width="9.1796875" style="114"/>
    <col min="5196" max="5196" width="9.1796875" style="123"/>
    <col min="5198" max="5198" width="9.1796875" style="114"/>
    <col min="5200" max="5200" width="9.1796875" style="123"/>
    <col min="5202" max="5202" width="9.1796875" style="114"/>
    <col min="5204" max="5204" width="9.1796875" style="123"/>
    <col min="5206" max="5206" width="9.1796875" style="114"/>
    <col min="5208" max="5208" width="9.1796875" style="123"/>
    <col min="5210" max="5210" width="9.1796875" style="114"/>
    <col min="5212" max="5212" width="9.1796875" style="123"/>
    <col min="5214" max="5214" width="9.1796875" style="114"/>
    <col min="5216" max="5216" width="9.1796875" style="123"/>
    <col min="5218" max="5218" width="9.1796875" style="114"/>
    <col min="5220" max="5220" width="9.1796875" style="123"/>
    <col min="5222" max="5222" width="9.1796875" style="114"/>
    <col min="5224" max="5224" width="9.1796875" style="123"/>
    <col min="5226" max="5226" width="9.1796875" style="114"/>
    <col min="5228" max="5228" width="9.1796875" style="123"/>
    <col min="5230" max="5230" width="9.1796875" style="114"/>
    <col min="5232" max="5232" width="9.1796875" style="123"/>
    <col min="5234" max="5234" width="9.1796875" style="114"/>
    <col min="5236" max="5236" width="9.1796875" style="123"/>
    <col min="5238" max="5238" width="9.1796875" style="114"/>
    <col min="5240" max="5240" width="9.1796875" style="123"/>
    <col min="5242" max="5242" width="9.1796875" style="114"/>
    <col min="5244" max="5244" width="9.1796875" style="123"/>
    <col min="5246" max="5246" width="9.1796875" style="114"/>
    <col min="5248" max="5248" width="9.1796875" style="123"/>
    <col min="5250" max="5250" width="9.1796875" style="114"/>
    <col min="5252" max="5252" width="9.1796875" style="123"/>
    <col min="5254" max="5254" width="9.1796875" style="114"/>
    <col min="5256" max="5256" width="9.1796875" style="123"/>
    <col min="5258" max="5258" width="9.1796875" style="114"/>
    <col min="5260" max="5260" width="9.1796875" style="123"/>
    <col min="5262" max="5262" width="9.1796875" style="114"/>
    <col min="5264" max="5264" width="9.1796875" style="123"/>
    <col min="5266" max="5266" width="9.1796875" style="114"/>
    <col min="5268" max="5268" width="9.1796875" style="123"/>
    <col min="5270" max="5270" width="9.1796875" style="114"/>
    <col min="5272" max="5272" width="9.1796875" style="123"/>
    <col min="5274" max="5274" width="9.1796875" style="114"/>
    <col min="5276" max="5276" width="9.1796875" style="123"/>
    <col min="5278" max="5278" width="9.1796875" style="114"/>
    <col min="5280" max="5280" width="9.1796875" style="123"/>
    <col min="5282" max="5282" width="9.1796875" style="114"/>
    <col min="5284" max="5284" width="9.1796875" style="123"/>
    <col min="5286" max="5286" width="9.1796875" style="114"/>
    <col min="5288" max="5288" width="9.1796875" style="123"/>
    <col min="5290" max="5290" width="9.1796875" style="114"/>
    <col min="5292" max="5292" width="9.1796875" style="123"/>
    <col min="5294" max="5294" width="9.1796875" style="114"/>
    <col min="5296" max="5296" width="9.1796875" style="123"/>
    <col min="5298" max="5298" width="9.1796875" style="114"/>
    <col min="5300" max="5300" width="9.1796875" style="123"/>
    <col min="5302" max="5302" width="9.1796875" style="114"/>
    <col min="5304" max="5304" width="9.1796875" style="123"/>
    <col min="5306" max="5306" width="9.1796875" style="114"/>
    <col min="5308" max="5308" width="9.1796875" style="123"/>
    <col min="5310" max="5310" width="9.1796875" style="114"/>
    <col min="5312" max="5312" width="9.1796875" style="123"/>
    <col min="5314" max="5314" width="9.1796875" style="114"/>
    <col min="5316" max="5316" width="9.1796875" style="123"/>
    <col min="5318" max="5318" width="9.1796875" style="114"/>
    <col min="5320" max="5320" width="9.1796875" style="123"/>
    <col min="5322" max="5322" width="9.1796875" style="114"/>
    <col min="5324" max="5324" width="9.1796875" style="123"/>
    <col min="5326" max="5326" width="9.1796875" style="114"/>
    <col min="5328" max="5328" width="9.1796875" style="123"/>
    <col min="5330" max="5330" width="9.1796875" style="114"/>
    <col min="5332" max="5332" width="9.1796875" style="123"/>
    <col min="5334" max="5334" width="9.1796875" style="114"/>
    <col min="5336" max="5336" width="9.1796875" style="123"/>
    <col min="5338" max="5338" width="9.1796875" style="114"/>
    <col min="5340" max="5340" width="9.1796875" style="123"/>
    <col min="5342" max="5342" width="9.1796875" style="114"/>
    <col min="5344" max="5344" width="9.1796875" style="123"/>
    <col min="5346" max="5346" width="9.1796875" style="114"/>
    <col min="5348" max="5348" width="9.1796875" style="123"/>
    <col min="5350" max="5350" width="9.1796875" style="114"/>
    <col min="5352" max="5352" width="9.1796875" style="123"/>
    <col min="5354" max="5354" width="9.1796875" style="114"/>
    <col min="5356" max="5356" width="9.1796875" style="123"/>
    <col min="5358" max="5358" width="9.1796875" style="114"/>
    <col min="5360" max="5360" width="9.1796875" style="123"/>
    <col min="5362" max="5362" width="9.1796875" style="114"/>
    <col min="5364" max="5364" width="9.1796875" style="123"/>
    <col min="5366" max="5366" width="9.1796875" style="114"/>
    <col min="5368" max="5368" width="9.1796875" style="123"/>
    <col min="5370" max="5370" width="9.1796875" style="114"/>
    <col min="5372" max="5372" width="9.1796875" style="123"/>
    <col min="5374" max="5374" width="9.1796875" style="114"/>
    <col min="5376" max="5376" width="9.1796875" style="123"/>
    <col min="5378" max="5378" width="9.1796875" style="114"/>
    <col min="5380" max="5380" width="9.1796875" style="123"/>
    <col min="5382" max="5382" width="9.1796875" style="114"/>
    <col min="5384" max="5384" width="9.1796875" style="123"/>
    <col min="5386" max="5386" width="9.1796875" style="114"/>
    <col min="5388" max="5388" width="9.1796875" style="123"/>
    <col min="5390" max="5390" width="9.1796875" style="114"/>
    <col min="5392" max="5392" width="9.1796875" style="123"/>
    <col min="5394" max="5394" width="9.1796875" style="114"/>
    <col min="5396" max="5396" width="9.1796875" style="123"/>
    <col min="5398" max="5398" width="9.1796875" style="114"/>
    <col min="5400" max="5400" width="9.1796875" style="123"/>
    <col min="5402" max="5402" width="9.1796875" style="114"/>
    <col min="5404" max="5404" width="9.1796875" style="123"/>
    <col min="5406" max="5406" width="9.1796875" style="114"/>
    <col min="5408" max="5408" width="9.1796875" style="123"/>
    <col min="5410" max="5410" width="9.1796875" style="114"/>
    <col min="5412" max="5412" width="9.1796875" style="123"/>
    <col min="5414" max="5414" width="9.1796875" style="114"/>
    <col min="5416" max="5416" width="9.1796875" style="123"/>
    <col min="5418" max="5418" width="9.1796875" style="114"/>
    <col min="5420" max="5420" width="9.1796875" style="123"/>
    <col min="5422" max="5422" width="9.1796875" style="114"/>
    <col min="5424" max="5424" width="9.1796875" style="123"/>
    <col min="5426" max="5426" width="9.1796875" style="114"/>
    <col min="5428" max="5428" width="9.1796875" style="123"/>
    <col min="5430" max="5430" width="9.1796875" style="114"/>
    <col min="5432" max="5432" width="9.1796875" style="123"/>
    <col min="5434" max="5434" width="9.1796875" style="114"/>
    <col min="5436" max="5436" width="9.1796875" style="123"/>
    <col min="5438" max="5438" width="9.1796875" style="114"/>
    <col min="5440" max="5440" width="9.1796875" style="123"/>
    <col min="5442" max="5442" width="9.1796875" style="114"/>
    <col min="5444" max="5444" width="9.1796875" style="123"/>
    <col min="5446" max="5446" width="9.1796875" style="114"/>
    <col min="5448" max="5448" width="9.1796875" style="123"/>
    <col min="5450" max="5450" width="9.1796875" style="114"/>
    <col min="5452" max="5452" width="9.1796875" style="123"/>
    <col min="5454" max="5454" width="9.1796875" style="114"/>
    <col min="5456" max="5456" width="9.1796875" style="123"/>
    <col min="5458" max="5458" width="9.1796875" style="114"/>
    <col min="5460" max="5460" width="9.1796875" style="123"/>
    <col min="5462" max="5462" width="9.1796875" style="114"/>
    <col min="5464" max="5464" width="9.1796875" style="123"/>
    <col min="5466" max="5466" width="9.1796875" style="114"/>
    <col min="5468" max="5468" width="9.1796875" style="123"/>
    <col min="5470" max="5470" width="9.1796875" style="114"/>
    <col min="5472" max="5472" width="9.1796875" style="123"/>
    <col min="5474" max="5474" width="9.1796875" style="114"/>
    <col min="5476" max="5476" width="9.1796875" style="123"/>
    <col min="5478" max="5478" width="9.1796875" style="114"/>
    <col min="5480" max="5480" width="9.1796875" style="123"/>
    <col min="5482" max="5482" width="9.1796875" style="114"/>
    <col min="5484" max="5484" width="9.1796875" style="123"/>
    <col min="5486" max="5486" width="9.1796875" style="114"/>
    <col min="5488" max="5488" width="9.1796875" style="123"/>
    <col min="5490" max="5490" width="9.1796875" style="114"/>
    <col min="5492" max="5492" width="9.1796875" style="123"/>
    <col min="5494" max="5494" width="9.1796875" style="114"/>
    <col min="5496" max="5496" width="9.1796875" style="123"/>
    <col min="5498" max="5498" width="9.1796875" style="114"/>
    <col min="5500" max="5500" width="9.1796875" style="123"/>
    <col min="5502" max="5502" width="9.1796875" style="114"/>
    <col min="5504" max="5504" width="9.1796875" style="123"/>
    <col min="5506" max="5506" width="9.1796875" style="114"/>
    <col min="5508" max="5508" width="9.1796875" style="123"/>
    <col min="5510" max="5510" width="9.1796875" style="114"/>
    <col min="5512" max="5512" width="9.1796875" style="123"/>
    <col min="5514" max="5514" width="9.1796875" style="114"/>
    <col min="5516" max="5516" width="9.1796875" style="123"/>
    <col min="5518" max="5518" width="9.1796875" style="114"/>
    <col min="5520" max="5520" width="9.1796875" style="123"/>
    <col min="5522" max="5522" width="9.1796875" style="114"/>
    <col min="5524" max="5524" width="9.1796875" style="123"/>
    <col min="5526" max="5526" width="9.1796875" style="114"/>
    <col min="5528" max="5528" width="9.1796875" style="123"/>
    <col min="5530" max="5530" width="9.1796875" style="114"/>
    <col min="5532" max="5532" width="9.1796875" style="123"/>
    <col min="5534" max="5534" width="9.1796875" style="114"/>
    <col min="5536" max="5536" width="9.1796875" style="123"/>
    <col min="5538" max="5538" width="9.1796875" style="114"/>
    <col min="5540" max="5540" width="9.1796875" style="123"/>
    <col min="5542" max="5542" width="9.1796875" style="114"/>
    <col min="5544" max="5544" width="9.1796875" style="123"/>
    <col min="5546" max="5546" width="9.1796875" style="114"/>
    <col min="5548" max="5548" width="9.1796875" style="123"/>
    <col min="5550" max="5550" width="9.1796875" style="114"/>
    <col min="5552" max="5552" width="9.1796875" style="123"/>
    <col min="5554" max="5554" width="9.1796875" style="114"/>
    <col min="5556" max="5556" width="9.1796875" style="123"/>
    <col min="5558" max="5558" width="9.1796875" style="114"/>
    <col min="5560" max="5560" width="9.1796875" style="123"/>
    <col min="5562" max="5562" width="9.1796875" style="114"/>
    <col min="5564" max="5564" width="9.1796875" style="123"/>
    <col min="5566" max="5566" width="9.1796875" style="114"/>
    <col min="5568" max="5568" width="9.1796875" style="123"/>
    <col min="5570" max="5570" width="9.1796875" style="114"/>
    <col min="5572" max="5572" width="9.1796875" style="123"/>
    <col min="5574" max="5574" width="9.1796875" style="114"/>
    <col min="5576" max="5576" width="9.1796875" style="123"/>
    <col min="5578" max="5578" width="9.1796875" style="114"/>
    <col min="5580" max="5580" width="9.1796875" style="123"/>
    <col min="5582" max="5582" width="9.1796875" style="114"/>
    <col min="5584" max="5584" width="9.1796875" style="123"/>
    <col min="5586" max="5586" width="9.1796875" style="114"/>
    <col min="5588" max="5588" width="9.1796875" style="123"/>
    <col min="5590" max="5590" width="9.1796875" style="114"/>
    <col min="5592" max="5592" width="9.1796875" style="123"/>
    <col min="5594" max="5594" width="9.1796875" style="114"/>
    <col min="5596" max="5596" width="9.1796875" style="123"/>
    <col min="5598" max="5598" width="9.1796875" style="114"/>
    <col min="5600" max="5600" width="9.1796875" style="123"/>
    <col min="5602" max="5602" width="9.1796875" style="114"/>
    <col min="5604" max="5604" width="9.1796875" style="123"/>
    <col min="5606" max="5606" width="9.1796875" style="114"/>
    <col min="5608" max="5608" width="9.1796875" style="123"/>
    <col min="5610" max="5610" width="9.1796875" style="114"/>
    <col min="5612" max="5612" width="9.1796875" style="123"/>
    <col min="5614" max="5614" width="9.1796875" style="114"/>
    <col min="5616" max="5616" width="9.1796875" style="123"/>
    <col min="5618" max="5618" width="9.1796875" style="114"/>
    <col min="5620" max="5620" width="9.1796875" style="123"/>
    <col min="5622" max="5622" width="9.1796875" style="114"/>
    <col min="5624" max="5624" width="9.1796875" style="123"/>
    <col min="5626" max="5626" width="9.1796875" style="114"/>
    <col min="5628" max="5628" width="9.1796875" style="123"/>
    <col min="5630" max="5630" width="9.1796875" style="114"/>
    <col min="5632" max="5632" width="9.1796875" style="123"/>
    <col min="5634" max="5634" width="9.1796875" style="114"/>
    <col min="5636" max="5636" width="9.1796875" style="123"/>
    <col min="5638" max="5638" width="9.1796875" style="114"/>
    <col min="5640" max="5640" width="9.1796875" style="123"/>
    <col min="5642" max="5642" width="9.1796875" style="114"/>
    <col min="5644" max="5644" width="9.1796875" style="123"/>
    <col min="5646" max="5646" width="9.1796875" style="114"/>
    <col min="5648" max="5648" width="9.1796875" style="123"/>
    <col min="5650" max="5650" width="9.1796875" style="114"/>
    <col min="5652" max="5652" width="9.1796875" style="123"/>
    <col min="5654" max="5654" width="9.1796875" style="114"/>
    <col min="5656" max="5656" width="9.1796875" style="123"/>
    <col min="5658" max="5658" width="9.1796875" style="114"/>
    <col min="5660" max="5660" width="9.1796875" style="123"/>
    <col min="5662" max="5662" width="9.1796875" style="114"/>
    <col min="5664" max="5664" width="9.1796875" style="123"/>
    <col min="5666" max="5666" width="9.1796875" style="114"/>
    <col min="5668" max="5668" width="9.1796875" style="123"/>
    <col min="5670" max="5670" width="9.1796875" style="114"/>
    <col min="5672" max="5672" width="9.1796875" style="123"/>
    <col min="5674" max="5674" width="9.1796875" style="114"/>
    <col min="5676" max="5676" width="9.1796875" style="123"/>
    <col min="5678" max="5678" width="9.1796875" style="114"/>
    <col min="5680" max="5680" width="9.1796875" style="123"/>
    <col min="5682" max="5682" width="9.1796875" style="114"/>
    <col min="5684" max="5684" width="9.1796875" style="123"/>
    <col min="5686" max="5686" width="9.1796875" style="114"/>
    <col min="5688" max="5688" width="9.1796875" style="123"/>
    <col min="5690" max="5690" width="9.1796875" style="114"/>
    <col min="5692" max="5692" width="9.1796875" style="123"/>
    <col min="5694" max="5694" width="9.1796875" style="114"/>
    <col min="5696" max="5696" width="9.1796875" style="123"/>
    <col min="5698" max="5698" width="9.1796875" style="114"/>
    <col min="5700" max="5700" width="9.1796875" style="123"/>
    <col min="5702" max="5702" width="9.1796875" style="114"/>
    <col min="5704" max="5704" width="9.1796875" style="123"/>
    <col min="5706" max="5706" width="9.1796875" style="114"/>
    <col min="5708" max="5708" width="9.1796875" style="123"/>
    <col min="5710" max="5710" width="9.1796875" style="114"/>
    <col min="5712" max="5712" width="9.1796875" style="123"/>
    <col min="5714" max="5714" width="9.1796875" style="114"/>
    <col min="5716" max="5716" width="9.1796875" style="123"/>
    <col min="5718" max="5718" width="9.1796875" style="114"/>
    <col min="5720" max="5720" width="9.1796875" style="123"/>
    <col min="5722" max="5722" width="9.1796875" style="114"/>
    <col min="5724" max="5724" width="9.1796875" style="123"/>
    <col min="5726" max="5726" width="9.1796875" style="114"/>
    <col min="5728" max="5728" width="9.1796875" style="123"/>
    <col min="5730" max="5730" width="9.1796875" style="114"/>
    <col min="5732" max="5732" width="9.1796875" style="123"/>
    <col min="5734" max="5734" width="9.1796875" style="114"/>
    <col min="5736" max="5736" width="9.1796875" style="123"/>
    <col min="5738" max="5738" width="9.1796875" style="114"/>
    <col min="5740" max="5740" width="9.1796875" style="123"/>
    <col min="5742" max="5742" width="9.1796875" style="114"/>
    <col min="5744" max="5744" width="9.1796875" style="123"/>
    <col min="5746" max="5746" width="9.1796875" style="114"/>
    <col min="5748" max="5748" width="9.1796875" style="123"/>
    <col min="5750" max="5750" width="9.1796875" style="114"/>
    <col min="5752" max="5752" width="9.1796875" style="123"/>
    <col min="5754" max="5754" width="9.1796875" style="114"/>
    <col min="5756" max="5756" width="9.1796875" style="123"/>
    <col min="5758" max="5758" width="9.1796875" style="114"/>
    <col min="5760" max="5760" width="9.1796875" style="123"/>
    <col min="5762" max="5762" width="9.1796875" style="114"/>
    <col min="5764" max="5764" width="9.1796875" style="123"/>
    <col min="5766" max="5766" width="9.1796875" style="114"/>
    <col min="5768" max="5768" width="9.1796875" style="123"/>
    <col min="5770" max="5770" width="9.1796875" style="114"/>
    <col min="5772" max="5772" width="9.1796875" style="123"/>
    <col min="5774" max="5774" width="9.1796875" style="114"/>
    <col min="5776" max="5776" width="9.1796875" style="123"/>
    <col min="5778" max="5778" width="9.1796875" style="114"/>
    <col min="5780" max="5780" width="9.1796875" style="123"/>
    <col min="5782" max="5782" width="9.1796875" style="114"/>
    <col min="5784" max="5784" width="9.1796875" style="123"/>
    <col min="5786" max="5786" width="9.1796875" style="114"/>
    <col min="5788" max="5788" width="9.1796875" style="123"/>
    <col min="5790" max="5790" width="9.1796875" style="114"/>
    <col min="5792" max="5792" width="9.1796875" style="123"/>
    <col min="5794" max="5794" width="9.1796875" style="114"/>
    <col min="5796" max="5796" width="9.1796875" style="123"/>
    <col min="5798" max="5798" width="9.1796875" style="114"/>
    <col min="5800" max="5800" width="9.1796875" style="123"/>
    <col min="5802" max="5802" width="9.1796875" style="114"/>
    <col min="5804" max="5804" width="9.1796875" style="123"/>
    <col min="5806" max="5806" width="9.1796875" style="114"/>
    <col min="5808" max="5808" width="9.1796875" style="123"/>
    <col min="5810" max="5810" width="9.1796875" style="114"/>
    <col min="5812" max="5812" width="9.1796875" style="123"/>
    <col min="5814" max="5814" width="9.1796875" style="114"/>
    <col min="5816" max="5816" width="9.1796875" style="123"/>
    <col min="5818" max="5818" width="9.1796875" style="114"/>
    <col min="5820" max="5820" width="9.1796875" style="123"/>
    <col min="5822" max="5822" width="9.1796875" style="114"/>
    <col min="5824" max="5824" width="9.1796875" style="123"/>
    <col min="5826" max="5826" width="9.1796875" style="114"/>
    <col min="5828" max="5828" width="9.1796875" style="123"/>
    <col min="5830" max="5830" width="9.1796875" style="114"/>
    <col min="5832" max="5832" width="9.1796875" style="123"/>
    <col min="5834" max="5834" width="9.1796875" style="114"/>
    <col min="5836" max="5836" width="9.1796875" style="123"/>
    <col min="5838" max="5838" width="9.1796875" style="114"/>
    <col min="5840" max="5840" width="9.1796875" style="123"/>
    <col min="5842" max="5842" width="9.1796875" style="114"/>
    <col min="5844" max="5844" width="9.1796875" style="123"/>
    <col min="5846" max="5846" width="9.1796875" style="114"/>
    <col min="5848" max="5848" width="9.1796875" style="123"/>
    <col min="5850" max="5850" width="9.1796875" style="114"/>
    <col min="5852" max="5852" width="9.1796875" style="123"/>
    <col min="5854" max="5854" width="9.1796875" style="114"/>
    <col min="5856" max="5856" width="9.1796875" style="123"/>
    <col min="5858" max="5858" width="9.1796875" style="114"/>
    <col min="5860" max="5860" width="9.1796875" style="123"/>
    <col min="5862" max="5862" width="9.1796875" style="114"/>
    <col min="5864" max="5864" width="9.1796875" style="123"/>
    <col min="5866" max="5866" width="9.1796875" style="114"/>
    <col min="5868" max="5868" width="9.1796875" style="123"/>
    <col min="5870" max="5870" width="9.1796875" style="114"/>
    <col min="5872" max="5872" width="9.1796875" style="123"/>
    <col min="5874" max="5874" width="9.1796875" style="114"/>
    <col min="5876" max="5876" width="9.1796875" style="123"/>
    <col min="5878" max="5878" width="9.1796875" style="114"/>
    <col min="5880" max="5880" width="9.1796875" style="123"/>
    <col min="5882" max="5882" width="9.1796875" style="114"/>
    <col min="5884" max="5884" width="9.1796875" style="123"/>
    <col min="5886" max="5886" width="9.1796875" style="114"/>
    <col min="5888" max="5888" width="9.1796875" style="123"/>
    <col min="5890" max="5890" width="9.1796875" style="114"/>
    <col min="5892" max="5892" width="9.1796875" style="123"/>
    <col min="5894" max="5894" width="9.1796875" style="114"/>
    <col min="5896" max="5896" width="9.1796875" style="123"/>
    <col min="5898" max="5898" width="9.1796875" style="114"/>
    <col min="5900" max="5900" width="9.1796875" style="123"/>
    <col min="5902" max="5902" width="9.1796875" style="114"/>
    <col min="5904" max="5904" width="9.1796875" style="123"/>
    <col min="5906" max="5906" width="9.1796875" style="114"/>
    <col min="5908" max="5908" width="9.1796875" style="123"/>
    <col min="5910" max="5910" width="9.1796875" style="114"/>
    <col min="5912" max="5912" width="9.1796875" style="123"/>
    <col min="5914" max="5914" width="9.1796875" style="114"/>
    <col min="5916" max="5916" width="9.1796875" style="123"/>
    <col min="5918" max="5918" width="9.1796875" style="114"/>
    <col min="5920" max="5920" width="9.1796875" style="123"/>
    <col min="5922" max="5922" width="9.1796875" style="114"/>
    <col min="5924" max="5924" width="9.1796875" style="123"/>
    <col min="5926" max="5926" width="9.1796875" style="114"/>
    <col min="5928" max="5928" width="9.1796875" style="123"/>
    <col min="5930" max="5930" width="9.1796875" style="114"/>
    <col min="5932" max="5932" width="9.1796875" style="123"/>
    <col min="5934" max="5934" width="9.1796875" style="114"/>
    <col min="5936" max="5936" width="9.1796875" style="123"/>
    <col min="5938" max="5938" width="9.1796875" style="114"/>
    <col min="5940" max="5940" width="9.1796875" style="123"/>
    <col min="5942" max="5942" width="9.1796875" style="114"/>
    <col min="5944" max="5944" width="9.1796875" style="123"/>
    <col min="5946" max="5946" width="9.1796875" style="114"/>
    <col min="5948" max="5948" width="9.1796875" style="123"/>
    <col min="5950" max="5950" width="9.1796875" style="114"/>
    <col min="5952" max="5952" width="9.1796875" style="123"/>
    <col min="5954" max="5954" width="9.1796875" style="114"/>
    <col min="5956" max="5956" width="9.1796875" style="123"/>
    <col min="5958" max="5958" width="9.1796875" style="114"/>
    <col min="5960" max="5960" width="9.1796875" style="123"/>
    <col min="5962" max="5962" width="9.1796875" style="114"/>
    <col min="5964" max="5964" width="9.1796875" style="123"/>
    <col min="5966" max="5966" width="9.1796875" style="114"/>
    <col min="5968" max="5968" width="9.1796875" style="123"/>
    <col min="5970" max="5970" width="9.1796875" style="114"/>
    <col min="5972" max="5972" width="9.1796875" style="123"/>
    <col min="5974" max="5974" width="9.1796875" style="114"/>
    <col min="5976" max="5976" width="9.1796875" style="123"/>
    <col min="5978" max="5978" width="9.1796875" style="114"/>
    <col min="5980" max="5980" width="9.1796875" style="123"/>
    <col min="5982" max="5982" width="9.1796875" style="114"/>
    <col min="5984" max="5984" width="9.1796875" style="123"/>
    <col min="5986" max="5986" width="9.1796875" style="114"/>
    <col min="5988" max="5988" width="9.1796875" style="123"/>
    <col min="5990" max="5990" width="9.1796875" style="114"/>
    <col min="5992" max="5992" width="9.1796875" style="123"/>
    <col min="5994" max="5994" width="9.1796875" style="114"/>
    <col min="5996" max="5996" width="9.1796875" style="123"/>
    <col min="5998" max="5998" width="9.1796875" style="114"/>
    <col min="6000" max="6000" width="9.1796875" style="123"/>
    <col min="6002" max="6002" width="9.1796875" style="114"/>
    <col min="6004" max="6004" width="9.1796875" style="123"/>
    <col min="6006" max="6006" width="9.1796875" style="114"/>
    <col min="6008" max="6008" width="9.1796875" style="123"/>
    <col min="6010" max="6010" width="9.1796875" style="114"/>
    <col min="6012" max="6012" width="9.1796875" style="123"/>
    <col min="6014" max="6014" width="9.1796875" style="114"/>
    <col min="6016" max="6016" width="9.1796875" style="123"/>
    <col min="6018" max="6018" width="9.1796875" style="114"/>
    <col min="6020" max="6020" width="9.1796875" style="123"/>
    <col min="6022" max="6022" width="9.1796875" style="114"/>
    <col min="6024" max="6024" width="9.1796875" style="123"/>
    <col min="6026" max="6026" width="9.1796875" style="114"/>
    <col min="6028" max="6028" width="9.1796875" style="123"/>
    <col min="6030" max="6030" width="9.1796875" style="114"/>
    <col min="6032" max="6032" width="9.1796875" style="123"/>
    <col min="6034" max="6034" width="9.1796875" style="114"/>
    <col min="6036" max="6036" width="9.1796875" style="123"/>
    <col min="6038" max="6038" width="9.1796875" style="114"/>
    <col min="6040" max="6040" width="9.1796875" style="123"/>
    <col min="6042" max="6042" width="9.1796875" style="114"/>
    <col min="6044" max="6044" width="9.1796875" style="123"/>
    <col min="6046" max="6046" width="9.1796875" style="114"/>
    <col min="6048" max="6048" width="9.1796875" style="123"/>
    <col min="6050" max="6050" width="9.1796875" style="114"/>
    <col min="6052" max="6052" width="9.1796875" style="123"/>
    <col min="6054" max="6054" width="9.1796875" style="114"/>
    <col min="6056" max="6056" width="9.1796875" style="123"/>
    <col min="6058" max="6058" width="9.1796875" style="114"/>
    <col min="6060" max="6060" width="9.1796875" style="123"/>
    <col min="6062" max="6062" width="9.1796875" style="114"/>
    <col min="6064" max="6064" width="9.1796875" style="123"/>
    <col min="6066" max="6066" width="9.1796875" style="114"/>
    <col min="6068" max="6068" width="9.1796875" style="123"/>
    <col min="6070" max="6070" width="9.1796875" style="114"/>
    <col min="6072" max="6072" width="9.1796875" style="123"/>
    <col min="6074" max="6074" width="9.1796875" style="114"/>
    <col min="6076" max="6076" width="9.1796875" style="123"/>
    <col min="6078" max="6078" width="9.1796875" style="114"/>
    <col min="6080" max="6080" width="9.1796875" style="123"/>
    <col min="6082" max="6082" width="9.1796875" style="114"/>
    <col min="6084" max="6084" width="9.1796875" style="123"/>
    <col min="6086" max="6086" width="9.1796875" style="114"/>
    <col min="6088" max="6088" width="9.1796875" style="123"/>
    <col min="6090" max="6090" width="9.1796875" style="114"/>
    <col min="6092" max="6092" width="9.1796875" style="123"/>
    <col min="6094" max="6094" width="9.1796875" style="114"/>
    <col min="6096" max="6096" width="9.1796875" style="123"/>
    <col min="6098" max="6098" width="9.1796875" style="114"/>
    <col min="6100" max="6100" width="9.1796875" style="123"/>
    <col min="6102" max="6102" width="9.1796875" style="114"/>
    <col min="6104" max="6104" width="9.1796875" style="123"/>
    <col min="6106" max="6106" width="9.1796875" style="114"/>
    <col min="6108" max="6108" width="9.1796875" style="123"/>
    <col min="6110" max="6110" width="9.1796875" style="114"/>
    <col min="6112" max="6112" width="9.1796875" style="123"/>
    <col min="6114" max="6114" width="9.1796875" style="114"/>
    <col min="6116" max="6116" width="9.1796875" style="123"/>
    <col min="6118" max="6118" width="9.1796875" style="114"/>
    <col min="6120" max="6120" width="9.1796875" style="123"/>
    <col min="6122" max="6122" width="9.1796875" style="114"/>
    <col min="6124" max="6124" width="9.1796875" style="123"/>
    <col min="6126" max="6126" width="9.1796875" style="114"/>
    <col min="6128" max="6128" width="9.1796875" style="123"/>
    <col min="6130" max="6130" width="9.1796875" style="114"/>
    <col min="6132" max="6132" width="9.1796875" style="123"/>
    <col min="6134" max="6134" width="9.1796875" style="114"/>
    <col min="6136" max="6136" width="9.1796875" style="123"/>
    <col min="6138" max="6138" width="9.1796875" style="114"/>
    <col min="6140" max="6140" width="9.1796875" style="123"/>
    <col min="6142" max="6142" width="9.1796875" style="114"/>
    <col min="6144" max="6144" width="9.1796875" style="123"/>
    <col min="6146" max="6146" width="9.1796875" style="114"/>
    <col min="6148" max="6148" width="9.1796875" style="123"/>
    <col min="6150" max="6150" width="9.1796875" style="114"/>
    <col min="6152" max="6152" width="9.1796875" style="123"/>
    <col min="6154" max="6154" width="9.1796875" style="114"/>
    <col min="6156" max="6156" width="9.1796875" style="123"/>
    <col min="6158" max="6158" width="9.1796875" style="114"/>
    <col min="6160" max="6160" width="9.1796875" style="123"/>
    <col min="6162" max="6162" width="9.1796875" style="114"/>
    <col min="6164" max="6164" width="9.1796875" style="123"/>
    <col min="6166" max="6166" width="9.1796875" style="114"/>
    <col min="6168" max="6168" width="9.1796875" style="123"/>
    <col min="6170" max="6170" width="9.1796875" style="114"/>
    <col min="6172" max="6172" width="9.1796875" style="123"/>
    <col min="6174" max="6174" width="9.1796875" style="114"/>
    <col min="6176" max="6176" width="9.1796875" style="123"/>
    <col min="6178" max="6178" width="9.1796875" style="114"/>
    <col min="6180" max="6180" width="9.1796875" style="123"/>
    <col min="6182" max="6182" width="9.1796875" style="114"/>
    <col min="6184" max="6184" width="9.1796875" style="123"/>
    <col min="6186" max="6186" width="9.1796875" style="114"/>
    <col min="6188" max="6188" width="9.1796875" style="123"/>
    <col min="6190" max="6190" width="9.1796875" style="114"/>
    <col min="6192" max="6192" width="9.1796875" style="123"/>
    <col min="6194" max="6194" width="9.1796875" style="114"/>
    <col min="6196" max="6196" width="9.1796875" style="123"/>
    <col min="6198" max="6198" width="9.1796875" style="114"/>
    <col min="6200" max="6200" width="9.1796875" style="123"/>
    <col min="6202" max="6202" width="9.1796875" style="114"/>
    <col min="6204" max="6204" width="9.1796875" style="123"/>
    <col min="6206" max="6206" width="9.1796875" style="114"/>
    <col min="6208" max="6208" width="9.1796875" style="123"/>
    <col min="6210" max="6210" width="9.1796875" style="114"/>
    <col min="6212" max="6212" width="9.1796875" style="123"/>
    <col min="6214" max="6214" width="9.1796875" style="114"/>
    <col min="6216" max="6216" width="9.1796875" style="123"/>
    <col min="6218" max="6218" width="9.1796875" style="114"/>
    <col min="6220" max="6220" width="9.1796875" style="123"/>
    <col min="6222" max="6222" width="9.1796875" style="114"/>
    <col min="6224" max="6224" width="9.1796875" style="123"/>
    <col min="6226" max="6226" width="9.1796875" style="114"/>
    <col min="6228" max="6228" width="9.1796875" style="123"/>
    <col min="6230" max="6230" width="9.1796875" style="114"/>
    <col min="6232" max="6232" width="9.1796875" style="123"/>
    <col min="6234" max="6234" width="9.1796875" style="114"/>
    <col min="6236" max="6236" width="9.1796875" style="123"/>
    <col min="6238" max="6238" width="9.1796875" style="114"/>
    <col min="6240" max="6240" width="9.1796875" style="123"/>
    <col min="6242" max="6242" width="9.1796875" style="114"/>
    <col min="6244" max="6244" width="9.1796875" style="123"/>
    <col min="6246" max="6246" width="9.1796875" style="114"/>
    <col min="6248" max="6248" width="9.1796875" style="123"/>
    <col min="6250" max="6250" width="9.1796875" style="114"/>
    <col min="6252" max="6252" width="9.1796875" style="123"/>
    <col min="6254" max="6254" width="9.1796875" style="114"/>
    <col min="6256" max="6256" width="9.1796875" style="123"/>
    <col min="6258" max="6258" width="9.1796875" style="114"/>
    <col min="6260" max="6260" width="9.1796875" style="123"/>
    <col min="6262" max="6262" width="9.1796875" style="114"/>
    <col min="6264" max="6264" width="9.1796875" style="123"/>
    <col min="6266" max="6266" width="9.1796875" style="114"/>
    <col min="6268" max="6268" width="9.1796875" style="123"/>
    <col min="6270" max="6270" width="9.1796875" style="114"/>
    <col min="6272" max="6272" width="9.1796875" style="123"/>
    <col min="6274" max="6274" width="9.1796875" style="114"/>
    <col min="6276" max="6276" width="9.1796875" style="123"/>
    <col min="6278" max="6278" width="9.1796875" style="114"/>
    <col min="6280" max="6280" width="9.1796875" style="123"/>
    <col min="6282" max="6282" width="9.1796875" style="114"/>
    <col min="6284" max="6284" width="9.1796875" style="123"/>
    <col min="6286" max="6286" width="9.1796875" style="114"/>
    <col min="6288" max="6288" width="9.1796875" style="123"/>
    <col min="6290" max="6290" width="9.1796875" style="114"/>
    <col min="6292" max="6292" width="9.1796875" style="123"/>
    <col min="6294" max="6294" width="9.1796875" style="114"/>
    <col min="6296" max="6296" width="9.1796875" style="123"/>
    <col min="6298" max="6298" width="9.1796875" style="114"/>
    <col min="6300" max="6300" width="9.1796875" style="123"/>
    <col min="6302" max="6302" width="9.1796875" style="114"/>
    <col min="6304" max="6304" width="9.1796875" style="123"/>
    <col min="6306" max="6306" width="9.1796875" style="114"/>
    <col min="6308" max="6308" width="9.1796875" style="123"/>
    <col min="6310" max="6310" width="9.1796875" style="114"/>
    <col min="6312" max="6312" width="9.1796875" style="123"/>
    <col min="6314" max="6314" width="9.1796875" style="114"/>
    <col min="6316" max="6316" width="9.1796875" style="123"/>
    <col min="6318" max="6318" width="9.1796875" style="114"/>
    <col min="6320" max="6320" width="9.1796875" style="123"/>
    <col min="6322" max="6322" width="9.1796875" style="114"/>
    <col min="6324" max="6324" width="9.1796875" style="123"/>
    <col min="6326" max="6326" width="9.1796875" style="114"/>
    <col min="6328" max="6328" width="9.1796875" style="123"/>
    <col min="6330" max="6330" width="9.1796875" style="114"/>
    <col min="6332" max="6332" width="9.1796875" style="123"/>
    <col min="6334" max="6334" width="9.1796875" style="114"/>
    <col min="6336" max="6336" width="9.1796875" style="123"/>
    <col min="6338" max="6338" width="9.1796875" style="114"/>
    <col min="6340" max="6340" width="9.1796875" style="123"/>
    <col min="6342" max="6342" width="9.1796875" style="114"/>
    <col min="6344" max="6344" width="9.1796875" style="123"/>
    <col min="6346" max="6346" width="9.1796875" style="114"/>
    <col min="6348" max="6348" width="9.1796875" style="123"/>
    <col min="6350" max="6350" width="9.1796875" style="114"/>
    <col min="6352" max="6352" width="9.1796875" style="123"/>
    <col min="6354" max="6354" width="9.1796875" style="114"/>
    <col min="6356" max="6356" width="9.1796875" style="123"/>
    <col min="6358" max="6358" width="9.1796875" style="114"/>
    <col min="6360" max="6360" width="9.1796875" style="123"/>
    <col min="6362" max="6362" width="9.1796875" style="114"/>
    <col min="6364" max="6364" width="9.1796875" style="123"/>
    <col min="6366" max="6366" width="9.1796875" style="114"/>
    <col min="6368" max="6368" width="9.1796875" style="123"/>
    <col min="6370" max="6370" width="9.1796875" style="114"/>
    <col min="6372" max="6372" width="9.1796875" style="123"/>
    <col min="6374" max="6374" width="9.1796875" style="114"/>
    <col min="6376" max="6376" width="9.1796875" style="123"/>
    <col min="6378" max="6378" width="9.1796875" style="114"/>
    <col min="6380" max="6380" width="9.1796875" style="123"/>
    <col min="6382" max="6382" width="9.1796875" style="114"/>
    <col min="6384" max="6384" width="9.1796875" style="123"/>
    <col min="6386" max="6386" width="9.1796875" style="114"/>
    <col min="6388" max="6388" width="9.1796875" style="123"/>
    <col min="6390" max="6390" width="9.1796875" style="114"/>
    <col min="6392" max="6392" width="9.1796875" style="123"/>
    <col min="6394" max="6394" width="9.1796875" style="114"/>
    <col min="6396" max="6396" width="9.1796875" style="123"/>
    <col min="6398" max="6398" width="9.1796875" style="114"/>
    <col min="6400" max="6400" width="9.1796875" style="123"/>
    <col min="6402" max="6402" width="9.1796875" style="114"/>
    <col min="6404" max="6404" width="9.1796875" style="123"/>
    <col min="6406" max="6406" width="9.1796875" style="114"/>
    <col min="6408" max="6408" width="9.1796875" style="123"/>
    <col min="6410" max="6410" width="9.1796875" style="114"/>
    <col min="6412" max="6412" width="9.1796875" style="123"/>
    <col min="6414" max="6414" width="9.1796875" style="114"/>
    <col min="6416" max="6416" width="9.1796875" style="123"/>
    <col min="6418" max="6418" width="9.1796875" style="114"/>
    <col min="6420" max="6420" width="9.1796875" style="123"/>
    <col min="6422" max="6422" width="9.1796875" style="114"/>
    <col min="6424" max="6424" width="9.1796875" style="123"/>
    <col min="6426" max="6426" width="9.1796875" style="114"/>
    <col min="6428" max="6428" width="9.1796875" style="123"/>
    <col min="6430" max="6430" width="9.1796875" style="114"/>
    <col min="6432" max="6432" width="9.1796875" style="123"/>
    <col min="6434" max="6434" width="9.1796875" style="114"/>
    <col min="6436" max="6436" width="9.1796875" style="123"/>
    <col min="6438" max="6438" width="9.1796875" style="114"/>
    <col min="6440" max="6440" width="9.1796875" style="123"/>
    <col min="6442" max="6442" width="9.1796875" style="114"/>
    <col min="6444" max="6444" width="9.1796875" style="123"/>
    <col min="6446" max="6446" width="9.1796875" style="114"/>
    <col min="6448" max="6448" width="9.1796875" style="123"/>
    <col min="6450" max="6450" width="9.1796875" style="114"/>
    <col min="6452" max="6452" width="9.1796875" style="123"/>
    <col min="6454" max="6454" width="9.1796875" style="114"/>
    <col min="6456" max="6456" width="9.1796875" style="123"/>
    <col min="6458" max="6458" width="9.1796875" style="114"/>
    <col min="6460" max="6460" width="9.1796875" style="123"/>
    <col min="6462" max="6462" width="9.1796875" style="114"/>
    <col min="6464" max="6464" width="9.1796875" style="123"/>
    <col min="6466" max="6466" width="9.1796875" style="114"/>
    <col min="6468" max="6468" width="9.1796875" style="123"/>
    <col min="6470" max="6470" width="9.1796875" style="114"/>
    <col min="6472" max="6472" width="9.1796875" style="123"/>
    <col min="6474" max="6474" width="9.1796875" style="114"/>
    <col min="6476" max="6476" width="9.1796875" style="123"/>
    <col min="6478" max="6478" width="9.1796875" style="114"/>
    <col min="6480" max="6480" width="9.1796875" style="123"/>
    <col min="6482" max="6482" width="9.1796875" style="114"/>
    <col min="6484" max="6484" width="9.1796875" style="123"/>
    <col min="6486" max="6486" width="9.1796875" style="114"/>
    <col min="6488" max="6488" width="9.1796875" style="123"/>
    <col min="6490" max="6490" width="9.1796875" style="114"/>
    <col min="6492" max="6492" width="9.1796875" style="123"/>
    <col min="6494" max="6494" width="9.1796875" style="114"/>
    <col min="6496" max="6496" width="9.1796875" style="123"/>
    <col min="6498" max="6498" width="9.1796875" style="114"/>
    <col min="6500" max="6500" width="9.1796875" style="123"/>
    <col min="6502" max="6502" width="9.1796875" style="114"/>
    <col min="6504" max="6504" width="9.1796875" style="123"/>
    <col min="6506" max="6506" width="9.1796875" style="114"/>
    <col min="6508" max="6508" width="9.1796875" style="123"/>
    <col min="6510" max="6510" width="9.1796875" style="114"/>
    <col min="6512" max="6512" width="9.1796875" style="123"/>
    <col min="6514" max="6514" width="9.1796875" style="114"/>
    <col min="6516" max="6516" width="9.1796875" style="123"/>
    <col min="6518" max="6518" width="9.1796875" style="114"/>
    <col min="6520" max="6520" width="9.1796875" style="123"/>
    <col min="6522" max="6522" width="9.1796875" style="114"/>
    <col min="6524" max="6524" width="9.1796875" style="123"/>
    <col min="6526" max="6526" width="9.1796875" style="114"/>
    <col min="6528" max="6528" width="9.1796875" style="123"/>
    <col min="6530" max="6530" width="9.1796875" style="114"/>
    <col min="6532" max="6532" width="9.1796875" style="123"/>
    <col min="6534" max="6534" width="9.1796875" style="114"/>
    <col min="6536" max="6536" width="9.1796875" style="123"/>
    <col min="6538" max="6538" width="9.1796875" style="114"/>
    <col min="6540" max="6540" width="9.1796875" style="123"/>
    <col min="6542" max="6542" width="9.1796875" style="114"/>
    <col min="6544" max="6544" width="9.1796875" style="123"/>
    <col min="6546" max="6546" width="9.1796875" style="114"/>
    <col min="6548" max="6548" width="9.1796875" style="123"/>
    <col min="6550" max="6550" width="9.1796875" style="114"/>
    <col min="6552" max="6552" width="9.1796875" style="123"/>
    <col min="6554" max="6554" width="9.1796875" style="114"/>
    <col min="6556" max="6556" width="9.1796875" style="123"/>
    <col min="6558" max="6558" width="9.1796875" style="114"/>
    <col min="6560" max="6560" width="9.1796875" style="123"/>
    <col min="6562" max="6562" width="9.1796875" style="114"/>
    <col min="6564" max="6564" width="9.1796875" style="123"/>
    <col min="6566" max="6566" width="9.1796875" style="114"/>
    <col min="6568" max="6568" width="9.1796875" style="123"/>
    <col min="6570" max="6570" width="9.1796875" style="114"/>
    <col min="6572" max="6572" width="9.1796875" style="123"/>
    <col min="6574" max="6574" width="9.1796875" style="114"/>
    <col min="6576" max="6576" width="9.1796875" style="123"/>
    <col min="6578" max="6578" width="9.1796875" style="114"/>
    <col min="6580" max="6580" width="9.1796875" style="123"/>
    <col min="6582" max="6582" width="9.1796875" style="114"/>
    <col min="6584" max="6584" width="9.1796875" style="123"/>
    <col min="6586" max="6586" width="9.1796875" style="114"/>
    <col min="6588" max="6588" width="9.1796875" style="123"/>
    <col min="6590" max="6590" width="9.1796875" style="114"/>
    <col min="6592" max="6592" width="9.1796875" style="123"/>
    <col min="6594" max="6594" width="9.1796875" style="114"/>
    <col min="6596" max="6596" width="9.1796875" style="123"/>
    <col min="6598" max="6598" width="9.1796875" style="114"/>
    <col min="6600" max="6600" width="9.1796875" style="123"/>
    <col min="6602" max="6602" width="9.1796875" style="114"/>
    <col min="6604" max="6604" width="9.1796875" style="123"/>
    <col min="6606" max="6606" width="9.1796875" style="114"/>
    <col min="6608" max="6608" width="9.1796875" style="123"/>
    <col min="6610" max="6610" width="9.1796875" style="114"/>
    <col min="6612" max="6612" width="9.1796875" style="123"/>
    <col min="6614" max="6614" width="9.1796875" style="114"/>
    <col min="6616" max="6616" width="9.1796875" style="123"/>
    <col min="6618" max="6618" width="9.1796875" style="114"/>
    <col min="6620" max="6620" width="9.1796875" style="123"/>
    <col min="6622" max="6622" width="9.1796875" style="114"/>
    <col min="6624" max="6624" width="9.1796875" style="123"/>
    <col min="6626" max="6626" width="9.1796875" style="114"/>
    <col min="6628" max="6628" width="9.1796875" style="123"/>
    <col min="6630" max="6630" width="9.1796875" style="114"/>
    <col min="6632" max="6632" width="9.1796875" style="123"/>
    <col min="6634" max="6634" width="9.1796875" style="114"/>
    <col min="6636" max="6636" width="9.1796875" style="123"/>
    <col min="6638" max="6638" width="9.1796875" style="114"/>
    <col min="6640" max="6640" width="9.1796875" style="123"/>
    <col min="6642" max="6642" width="9.1796875" style="114"/>
    <col min="6644" max="6644" width="9.1796875" style="123"/>
    <col min="6646" max="6646" width="9.1796875" style="114"/>
    <col min="6648" max="6648" width="9.1796875" style="123"/>
    <col min="6650" max="6650" width="9.1796875" style="114"/>
    <col min="6652" max="6652" width="9.1796875" style="123"/>
    <col min="6654" max="6654" width="9.1796875" style="114"/>
    <col min="6656" max="6656" width="9.1796875" style="123"/>
    <col min="6658" max="6658" width="9.1796875" style="114"/>
    <col min="6660" max="6660" width="9.1796875" style="123"/>
    <col min="6662" max="6662" width="9.1796875" style="114"/>
    <col min="6664" max="6664" width="9.1796875" style="123"/>
    <col min="6666" max="6666" width="9.1796875" style="114"/>
    <col min="6668" max="6668" width="9.1796875" style="123"/>
    <col min="6670" max="6670" width="9.1796875" style="114"/>
    <col min="6672" max="6672" width="9.1796875" style="123"/>
    <col min="6674" max="6674" width="9.1796875" style="114"/>
    <col min="6676" max="6676" width="9.1796875" style="123"/>
    <col min="6678" max="6678" width="9.1796875" style="114"/>
    <col min="6680" max="6680" width="9.1796875" style="123"/>
    <col min="6682" max="6682" width="9.1796875" style="114"/>
    <col min="6684" max="6684" width="9.1796875" style="123"/>
    <col min="6686" max="6686" width="9.1796875" style="114"/>
    <col min="6688" max="6688" width="9.1796875" style="123"/>
    <col min="6690" max="6690" width="9.1796875" style="114"/>
    <col min="6692" max="6692" width="9.1796875" style="123"/>
    <col min="6694" max="6694" width="9.1796875" style="114"/>
    <col min="6696" max="6696" width="9.1796875" style="123"/>
    <col min="6698" max="6698" width="9.1796875" style="114"/>
    <col min="6700" max="6700" width="9.1796875" style="123"/>
    <col min="6702" max="6702" width="9.1796875" style="114"/>
    <col min="6704" max="6704" width="9.1796875" style="123"/>
    <col min="6706" max="6706" width="9.1796875" style="114"/>
    <col min="6708" max="6708" width="9.1796875" style="123"/>
    <col min="6710" max="6710" width="9.1796875" style="114"/>
    <col min="6712" max="6712" width="9.1796875" style="123"/>
    <col min="6714" max="6714" width="9.1796875" style="114"/>
    <col min="6716" max="6716" width="9.1796875" style="123"/>
    <col min="6718" max="6718" width="9.1796875" style="114"/>
    <col min="6720" max="6720" width="9.1796875" style="123"/>
    <col min="6722" max="6722" width="9.1796875" style="114"/>
    <col min="6724" max="6724" width="9.1796875" style="123"/>
    <col min="6726" max="6726" width="9.1796875" style="114"/>
    <col min="6728" max="6728" width="9.1796875" style="123"/>
    <col min="6730" max="6730" width="9.1796875" style="114"/>
    <col min="6732" max="6732" width="9.1796875" style="123"/>
    <col min="6734" max="6734" width="9.1796875" style="114"/>
    <col min="6736" max="6736" width="9.1796875" style="123"/>
    <col min="6738" max="6738" width="9.1796875" style="114"/>
    <col min="6740" max="6740" width="9.1796875" style="123"/>
    <col min="6742" max="6742" width="9.1796875" style="114"/>
    <col min="6744" max="6744" width="9.1796875" style="123"/>
    <col min="6746" max="6746" width="9.1796875" style="114"/>
    <col min="6748" max="6748" width="9.1796875" style="123"/>
    <col min="6750" max="6750" width="9.1796875" style="114"/>
    <col min="6752" max="6752" width="9.1796875" style="123"/>
    <col min="6754" max="6754" width="9.1796875" style="114"/>
    <col min="6756" max="6756" width="9.1796875" style="123"/>
    <col min="6758" max="6758" width="9.1796875" style="114"/>
    <col min="6760" max="6760" width="9.1796875" style="123"/>
    <col min="6762" max="6762" width="9.1796875" style="114"/>
    <col min="6764" max="6764" width="9.1796875" style="123"/>
    <col min="6766" max="6766" width="9.1796875" style="114"/>
    <col min="6768" max="6768" width="9.1796875" style="123"/>
    <col min="6770" max="6770" width="9.1796875" style="114"/>
    <col min="6772" max="6772" width="9.1796875" style="123"/>
    <col min="6774" max="6774" width="9.1796875" style="114"/>
    <col min="6776" max="6776" width="9.1796875" style="123"/>
    <col min="6778" max="6778" width="9.1796875" style="114"/>
    <col min="6780" max="6780" width="9.1796875" style="123"/>
    <col min="6782" max="6782" width="9.1796875" style="114"/>
    <col min="6784" max="6784" width="9.1796875" style="123"/>
    <col min="6786" max="6786" width="9.1796875" style="114"/>
    <col min="6788" max="6788" width="9.1796875" style="123"/>
    <col min="6790" max="6790" width="9.1796875" style="114"/>
    <col min="6792" max="6792" width="9.1796875" style="123"/>
    <col min="6794" max="6794" width="9.1796875" style="114"/>
    <col min="6796" max="6796" width="9.1796875" style="123"/>
    <col min="6798" max="6798" width="9.1796875" style="114"/>
    <col min="6800" max="6800" width="9.1796875" style="123"/>
    <col min="6802" max="6802" width="9.1796875" style="114"/>
    <col min="6804" max="6804" width="9.1796875" style="123"/>
    <col min="6806" max="6806" width="9.1796875" style="114"/>
    <col min="6808" max="6808" width="9.1796875" style="123"/>
    <col min="6810" max="6810" width="9.1796875" style="114"/>
    <col min="6812" max="6812" width="9.1796875" style="123"/>
    <col min="6814" max="6814" width="9.1796875" style="114"/>
    <col min="6816" max="6816" width="9.1796875" style="123"/>
    <col min="6818" max="6818" width="9.1796875" style="114"/>
    <col min="6820" max="6820" width="9.1796875" style="123"/>
    <col min="6822" max="6822" width="9.1796875" style="114"/>
    <col min="6824" max="6824" width="9.1796875" style="123"/>
    <col min="6826" max="6826" width="9.1796875" style="114"/>
    <col min="6828" max="6828" width="9.1796875" style="123"/>
    <col min="6830" max="6830" width="9.1796875" style="114"/>
    <col min="6832" max="6832" width="9.1796875" style="123"/>
    <col min="6834" max="6834" width="9.1796875" style="114"/>
    <col min="6836" max="6836" width="9.1796875" style="123"/>
    <col min="6838" max="6838" width="9.1796875" style="114"/>
    <col min="6840" max="6840" width="9.1796875" style="123"/>
    <col min="6842" max="6842" width="9.1796875" style="114"/>
    <col min="6844" max="6844" width="9.1796875" style="123"/>
    <col min="6846" max="6846" width="9.1796875" style="114"/>
    <col min="6848" max="6848" width="9.1796875" style="123"/>
    <col min="6850" max="6850" width="9.1796875" style="114"/>
    <col min="6852" max="6852" width="9.1796875" style="123"/>
    <col min="6854" max="6854" width="9.1796875" style="114"/>
    <col min="6856" max="6856" width="9.1796875" style="123"/>
    <col min="6858" max="6858" width="9.1796875" style="114"/>
    <col min="6860" max="6860" width="9.1796875" style="123"/>
    <col min="6862" max="6862" width="9.1796875" style="114"/>
    <col min="6864" max="6864" width="9.1796875" style="123"/>
    <col min="6866" max="6866" width="9.1796875" style="114"/>
    <col min="6868" max="6868" width="9.1796875" style="123"/>
    <col min="6870" max="6870" width="9.1796875" style="114"/>
    <col min="6872" max="6872" width="9.1796875" style="123"/>
    <col min="6874" max="6874" width="9.1796875" style="114"/>
    <col min="6876" max="6876" width="9.1796875" style="123"/>
    <col min="6878" max="6878" width="9.1796875" style="114"/>
    <col min="6880" max="6880" width="9.1796875" style="123"/>
    <col min="6882" max="6882" width="9.1796875" style="114"/>
    <col min="6884" max="6884" width="9.1796875" style="123"/>
    <col min="6886" max="6886" width="9.1796875" style="114"/>
    <col min="6888" max="6888" width="9.1796875" style="123"/>
    <col min="6890" max="6890" width="9.1796875" style="114"/>
    <col min="6892" max="6892" width="9.1796875" style="123"/>
    <col min="6894" max="6894" width="9.1796875" style="114"/>
    <col min="6896" max="6896" width="9.1796875" style="123"/>
    <col min="6898" max="6898" width="9.1796875" style="114"/>
    <col min="6900" max="6900" width="9.1796875" style="123"/>
    <col min="6902" max="6902" width="9.1796875" style="114"/>
    <col min="6904" max="6904" width="9.1796875" style="123"/>
    <col min="6906" max="6906" width="9.1796875" style="114"/>
    <col min="6908" max="6908" width="9.1796875" style="123"/>
    <col min="6910" max="6910" width="9.1796875" style="114"/>
    <col min="6912" max="6912" width="9.1796875" style="123"/>
    <col min="6914" max="6914" width="9.1796875" style="114"/>
    <col min="6916" max="6916" width="9.1796875" style="123"/>
    <col min="6918" max="6918" width="9.1796875" style="114"/>
    <col min="6920" max="6920" width="9.1796875" style="123"/>
    <col min="6922" max="6922" width="9.1796875" style="114"/>
    <col min="6924" max="6924" width="9.1796875" style="123"/>
    <col min="6926" max="6926" width="9.1796875" style="114"/>
    <col min="6928" max="6928" width="9.1796875" style="123"/>
    <col min="6930" max="6930" width="9.1796875" style="114"/>
    <col min="6932" max="6932" width="9.1796875" style="123"/>
    <col min="6934" max="6934" width="9.1796875" style="114"/>
    <col min="6936" max="6936" width="9.1796875" style="123"/>
    <col min="6938" max="6938" width="9.1796875" style="114"/>
    <col min="6940" max="6940" width="9.1796875" style="123"/>
    <col min="6942" max="6942" width="9.1796875" style="114"/>
    <col min="6944" max="6944" width="9.1796875" style="123"/>
    <col min="6946" max="6946" width="9.1796875" style="114"/>
    <col min="6948" max="6948" width="9.1796875" style="123"/>
    <col min="6950" max="6950" width="9.1796875" style="114"/>
    <col min="6952" max="6952" width="9.1796875" style="123"/>
    <col min="6954" max="6954" width="9.1796875" style="114"/>
    <col min="6956" max="6956" width="9.1796875" style="123"/>
    <col min="6958" max="6958" width="9.1796875" style="114"/>
    <col min="6960" max="6960" width="9.1796875" style="123"/>
    <col min="6962" max="6962" width="9.1796875" style="114"/>
    <col min="6964" max="6964" width="9.1796875" style="123"/>
    <col min="6966" max="6966" width="9.1796875" style="114"/>
    <col min="6968" max="6968" width="9.1796875" style="123"/>
    <col min="6970" max="6970" width="9.1796875" style="114"/>
    <col min="6972" max="6972" width="9.1796875" style="123"/>
    <col min="6974" max="6974" width="9.1796875" style="114"/>
    <col min="6976" max="6976" width="9.1796875" style="123"/>
    <col min="6978" max="6978" width="9.1796875" style="114"/>
    <col min="6980" max="6980" width="9.1796875" style="123"/>
    <col min="6982" max="6982" width="9.1796875" style="114"/>
    <col min="6984" max="6984" width="9.1796875" style="123"/>
    <col min="6986" max="6986" width="9.1796875" style="114"/>
    <col min="6988" max="6988" width="9.1796875" style="123"/>
    <col min="6990" max="6990" width="9.1796875" style="114"/>
    <col min="6992" max="6992" width="9.1796875" style="123"/>
    <col min="6994" max="6994" width="9.1796875" style="114"/>
    <col min="6996" max="6996" width="9.1796875" style="123"/>
    <col min="6998" max="6998" width="9.1796875" style="114"/>
    <col min="7000" max="7000" width="9.1796875" style="123"/>
    <col min="7002" max="7002" width="9.1796875" style="114"/>
    <col min="7004" max="7004" width="9.1796875" style="123"/>
    <col min="7006" max="7006" width="9.1796875" style="114"/>
    <col min="7008" max="7008" width="9.1796875" style="123"/>
    <col min="7010" max="7010" width="9.1796875" style="114"/>
    <col min="7012" max="7012" width="9.1796875" style="123"/>
    <col min="7014" max="7014" width="9.1796875" style="114"/>
    <col min="7016" max="7016" width="9.1796875" style="123"/>
    <col min="7018" max="7018" width="9.1796875" style="114"/>
    <col min="7020" max="7020" width="9.1796875" style="123"/>
    <col min="7022" max="7022" width="9.1796875" style="114"/>
    <col min="7024" max="7024" width="9.1796875" style="123"/>
    <col min="7026" max="7026" width="9.1796875" style="114"/>
    <col min="7028" max="7028" width="9.1796875" style="123"/>
    <col min="7030" max="7030" width="9.1796875" style="114"/>
    <col min="7032" max="7032" width="9.1796875" style="123"/>
    <col min="7034" max="7034" width="9.1796875" style="114"/>
    <col min="7036" max="7036" width="9.1796875" style="123"/>
    <col min="7038" max="7038" width="9.1796875" style="114"/>
    <col min="7040" max="7040" width="9.1796875" style="123"/>
    <col min="7042" max="7042" width="9.1796875" style="114"/>
    <col min="7044" max="7044" width="9.1796875" style="123"/>
    <col min="7046" max="7046" width="9.1796875" style="114"/>
    <col min="7048" max="7048" width="9.1796875" style="123"/>
    <col min="7050" max="7050" width="9.1796875" style="114"/>
    <col min="7052" max="7052" width="9.1796875" style="123"/>
    <col min="7054" max="7054" width="9.1796875" style="114"/>
    <col min="7056" max="7056" width="9.1796875" style="123"/>
    <col min="7058" max="7058" width="9.1796875" style="114"/>
    <col min="7060" max="7060" width="9.1796875" style="123"/>
    <col min="7062" max="7062" width="9.1796875" style="114"/>
    <col min="7064" max="7064" width="9.1796875" style="123"/>
    <col min="7066" max="7066" width="9.1796875" style="114"/>
    <col min="7068" max="7068" width="9.1796875" style="123"/>
    <col min="7070" max="7070" width="9.1796875" style="114"/>
    <col min="7072" max="7072" width="9.1796875" style="123"/>
    <col min="7074" max="7074" width="9.1796875" style="114"/>
    <col min="7076" max="7076" width="9.1796875" style="123"/>
    <col min="7078" max="7078" width="9.1796875" style="114"/>
    <col min="7080" max="7080" width="9.1796875" style="123"/>
    <col min="7082" max="7082" width="9.1796875" style="114"/>
    <col min="7084" max="7084" width="9.1796875" style="123"/>
    <col min="7086" max="7086" width="9.1796875" style="114"/>
    <col min="7088" max="7088" width="9.1796875" style="123"/>
    <col min="7090" max="7090" width="9.1796875" style="114"/>
    <col min="7092" max="7092" width="9.1796875" style="123"/>
    <col min="7094" max="7094" width="9.1796875" style="114"/>
    <col min="7096" max="7096" width="9.1796875" style="123"/>
    <col min="7098" max="7098" width="9.1796875" style="114"/>
    <col min="7100" max="7100" width="9.1796875" style="123"/>
    <col min="7102" max="7102" width="9.1796875" style="114"/>
    <col min="7104" max="7104" width="9.1796875" style="123"/>
    <col min="7106" max="7106" width="9.1796875" style="114"/>
    <col min="7108" max="7108" width="9.1796875" style="123"/>
    <col min="7110" max="7110" width="9.1796875" style="114"/>
    <col min="7112" max="7112" width="9.1796875" style="123"/>
    <col min="7114" max="7114" width="9.1796875" style="114"/>
    <col min="7116" max="7116" width="9.1796875" style="123"/>
    <col min="7118" max="7118" width="9.1796875" style="114"/>
    <col min="7120" max="7120" width="9.1796875" style="123"/>
    <col min="7122" max="7122" width="9.1796875" style="114"/>
    <col min="7124" max="7124" width="9.1796875" style="123"/>
    <col min="7126" max="7126" width="9.1796875" style="114"/>
    <col min="7128" max="7128" width="9.1796875" style="123"/>
    <col min="7130" max="7130" width="9.1796875" style="114"/>
    <col min="7132" max="7132" width="9.1796875" style="123"/>
    <col min="7134" max="7134" width="9.1796875" style="114"/>
    <col min="7136" max="7136" width="9.1796875" style="123"/>
    <col min="7138" max="7138" width="9.1796875" style="114"/>
    <col min="7140" max="7140" width="9.1796875" style="123"/>
    <col min="7142" max="7142" width="9.1796875" style="114"/>
    <col min="7144" max="7144" width="9.1796875" style="123"/>
    <col min="7146" max="7146" width="9.1796875" style="114"/>
    <col min="7148" max="7148" width="9.1796875" style="123"/>
    <col min="7150" max="7150" width="9.1796875" style="114"/>
    <col min="7152" max="7152" width="9.1796875" style="123"/>
    <col min="7154" max="7154" width="9.1796875" style="114"/>
    <col min="7156" max="7156" width="9.1796875" style="123"/>
    <col min="7158" max="7158" width="9.1796875" style="114"/>
    <col min="7160" max="7160" width="9.1796875" style="123"/>
    <col min="7162" max="7162" width="9.1796875" style="114"/>
    <col min="7164" max="7164" width="9.1796875" style="123"/>
    <col min="7166" max="7166" width="9.1796875" style="114"/>
    <col min="7168" max="7168" width="9.1796875" style="123"/>
    <col min="7170" max="7170" width="9.1796875" style="114"/>
    <col min="7172" max="7172" width="9.1796875" style="123"/>
    <col min="7174" max="7174" width="9.1796875" style="114"/>
    <col min="7176" max="7176" width="9.1796875" style="123"/>
    <col min="7178" max="7178" width="9.1796875" style="114"/>
    <col min="7180" max="7180" width="9.1796875" style="123"/>
    <col min="7182" max="7182" width="9.1796875" style="114"/>
    <col min="7184" max="7184" width="9.1796875" style="123"/>
    <col min="7186" max="7186" width="9.1796875" style="114"/>
    <col min="7188" max="7188" width="9.1796875" style="123"/>
    <col min="7190" max="7190" width="9.1796875" style="114"/>
    <col min="7192" max="7192" width="9.1796875" style="123"/>
    <col min="7194" max="7194" width="9.1796875" style="114"/>
    <col min="7196" max="7196" width="9.1796875" style="123"/>
    <col min="7198" max="7198" width="9.1796875" style="114"/>
    <col min="7200" max="7200" width="9.1796875" style="123"/>
    <col min="7202" max="7202" width="9.1796875" style="114"/>
    <col min="7204" max="7204" width="9.1796875" style="123"/>
    <col min="7206" max="7206" width="9.1796875" style="114"/>
    <col min="7208" max="7208" width="9.1796875" style="123"/>
    <col min="7210" max="7210" width="9.1796875" style="114"/>
    <col min="7212" max="7212" width="9.1796875" style="123"/>
    <col min="7214" max="7214" width="9.1796875" style="114"/>
    <col min="7216" max="7216" width="9.1796875" style="123"/>
    <col min="7218" max="7218" width="9.1796875" style="114"/>
    <col min="7220" max="7220" width="9.1796875" style="123"/>
    <col min="7222" max="7222" width="9.1796875" style="114"/>
    <col min="7224" max="7224" width="9.1796875" style="123"/>
    <col min="7226" max="7226" width="9.1796875" style="114"/>
    <col min="7228" max="7228" width="9.1796875" style="123"/>
    <col min="7230" max="7230" width="9.1796875" style="114"/>
    <col min="7232" max="7232" width="9.1796875" style="123"/>
    <col min="7234" max="7234" width="9.1796875" style="114"/>
    <col min="7236" max="7236" width="9.1796875" style="123"/>
    <col min="7238" max="7238" width="9.1796875" style="114"/>
    <col min="7240" max="7240" width="9.1796875" style="123"/>
    <col min="7242" max="7242" width="9.1796875" style="114"/>
    <col min="7244" max="7244" width="9.1796875" style="123"/>
    <col min="7246" max="7246" width="9.1796875" style="114"/>
    <col min="7248" max="7248" width="9.1796875" style="123"/>
    <col min="7250" max="7250" width="9.1796875" style="114"/>
    <col min="7252" max="7252" width="9.1796875" style="123"/>
    <col min="7254" max="7254" width="9.1796875" style="114"/>
    <col min="7256" max="7256" width="9.1796875" style="123"/>
    <col min="7258" max="7258" width="9.1796875" style="114"/>
    <col min="7260" max="7260" width="9.1796875" style="123"/>
    <col min="7262" max="7262" width="9.1796875" style="114"/>
    <col min="7264" max="7264" width="9.1796875" style="123"/>
    <col min="7266" max="7266" width="9.1796875" style="114"/>
    <col min="7268" max="7268" width="9.1796875" style="123"/>
    <col min="7270" max="7270" width="9.1796875" style="114"/>
    <col min="7272" max="7272" width="9.1796875" style="123"/>
    <col min="7274" max="7274" width="9.1796875" style="114"/>
    <col min="7276" max="7276" width="9.1796875" style="123"/>
    <col min="7278" max="7278" width="9.1796875" style="114"/>
    <col min="7280" max="7280" width="9.1796875" style="123"/>
    <col min="7282" max="7282" width="9.1796875" style="114"/>
    <col min="7284" max="7284" width="9.1796875" style="123"/>
    <col min="7286" max="7286" width="9.1796875" style="114"/>
    <col min="7288" max="7288" width="9.1796875" style="123"/>
    <col min="7290" max="7290" width="9.1796875" style="114"/>
    <col min="7292" max="7292" width="9.1796875" style="123"/>
    <col min="7294" max="7294" width="9.1796875" style="114"/>
    <col min="7296" max="7296" width="9.1796875" style="123"/>
    <col min="7298" max="7298" width="9.1796875" style="114"/>
    <col min="7300" max="7300" width="9.1796875" style="123"/>
    <col min="7302" max="7302" width="9.1796875" style="114"/>
    <col min="7304" max="7304" width="9.1796875" style="123"/>
    <col min="7306" max="7306" width="9.1796875" style="114"/>
    <col min="7308" max="7308" width="9.1796875" style="123"/>
    <col min="7310" max="7310" width="9.1796875" style="114"/>
    <col min="7312" max="7312" width="9.1796875" style="123"/>
    <col min="7314" max="7314" width="9.1796875" style="114"/>
    <col min="7316" max="7316" width="9.1796875" style="123"/>
    <col min="7318" max="7318" width="9.1796875" style="114"/>
    <col min="7320" max="7320" width="9.1796875" style="123"/>
    <col min="7322" max="7322" width="9.1796875" style="114"/>
    <col min="7324" max="7324" width="9.1796875" style="123"/>
    <col min="7326" max="7326" width="9.1796875" style="114"/>
    <col min="7328" max="7328" width="9.1796875" style="123"/>
    <col min="7330" max="7330" width="9.1796875" style="114"/>
    <col min="7332" max="7332" width="9.1796875" style="123"/>
    <col min="7334" max="7334" width="9.1796875" style="114"/>
    <col min="7336" max="7336" width="9.1796875" style="123"/>
    <col min="7338" max="7338" width="9.1796875" style="114"/>
    <col min="7340" max="7340" width="9.1796875" style="123"/>
    <col min="7342" max="7342" width="9.1796875" style="114"/>
    <col min="7344" max="7344" width="9.1796875" style="123"/>
    <col min="7346" max="7346" width="9.1796875" style="114"/>
    <col min="7348" max="7348" width="9.1796875" style="123"/>
    <col min="7350" max="7350" width="9.1796875" style="114"/>
    <col min="7352" max="7352" width="9.1796875" style="123"/>
    <col min="7354" max="7354" width="9.1796875" style="114"/>
    <col min="7356" max="7356" width="9.1796875" style="123"/>
    <col min="7358" max="7358" width="9.1796875" style="114"/>
    <col min="7360" max="7360" width="9.1796875" style="123"/>
    <col min="7362" max="7362" width="9.1796875" style="114"/>
    <col min="7364" max="7364" width="9.1796875" style="123"/>
    <col min="7366" max="7366" width="9.1796875" style="114"/>
    <col min="7368" max="7368" width="9.1796875" style="123"/>
    <col min="7370" max="7370" width="9.1796875" style="114"/>
    <col min="7372" max="7372" width="9.1796875" style="123"/>
    <col min="7374" max="7374" width="9.1796875" style="114"/>
    <col min="7376" max="7376" width="9.1796875" style="123"/>
    <col min="7378" max="7378" width="9.1796875" style="114"/>
    <col min="7380" max="7380" width="9.1796875" style="123"/>
    <col min="7382" max="7382" width="9.1796875" style="114"/>
    <col min="7384" max="7384" width="9.1796875" style="123"/>
    <col min="7386" max="7386" width="9.1796875" style="114"/>
    <col min="7388" max="7388" width="9.1796875" style="123"/>
    <col min="7390" max="7390" width="9.1796875" style="114"/>
    <col min="7392" max="7392" width="9.1796875" style="123"/>
    <col min="7394" max="7394" width="9.1796875" style="114"/>
    <col min="7396" max="7396" width="9.1796875" style="123"/>
    <col min="7398" max="7398" width="9.1796875" style="114"/>
    <col min="7400" max="7400" width="9.1796875" style="123"/>
    <col min="7402" max="7402" width="9.1796875" style="114"/>
    <col min="7404" max="7404" width="9.1796875" style="123"/>
    <col min="7406" max="7406" width="9.1796875" style="114"/>
    <col min="7408" max="7408" width="9.1796875" style="123"/>
    <col min="7410" max="7410" width="9.1796875" style="114"/>
    <col min="7412" max="7412" width="9.1796875" style="123"/>
    <col min="7414" max="7414" width="9.1796875" style="114"/>
    <col min="7416" max="7416" width="9.1796875" style="123"/>
    <col min="7418" max="7418" width="9.1796875" style="114"/>
    <col min="7420" max="7420" width="9.1796875" style="123"/>
    <col min="7422" max="7422" width="9.1796875" style="114"/>
    <col min="7424" max="7424" width="9.1796875" style="123"/>
    <col min="7426" max="7426" width="9.1796875" style="114"/>
    <col min="7428" max="7428" width="9.1796875" style="123"/>
    <col min="7430" max="7430" width="9.1796875" style="114"/>
    <col min="7432" max="7432" width="9.1796875" style="123"/>
    <col min="7434" max="7434" width="9.1796875" style="114"/>
    <col min="7436" max="7436" width="9.1796875" style="123"/>
    <col min="7438" max="7438" width="9.1796875" style="114"/>
    <col min="7440" max="7440" width="9.1796875" style="123"/>
    <col min="7442" max="7442" width="9.1796875" style="114"/>
    <col min="7444" max="7444" width="9.1796875" style="123"/>
    <col min="7446" max="7446" width="9.1796875" style="114"/>
    <col min="7448" max="7448" width="9.1796875" style="123"/>
    <col min="7450" max="7450" width="9.1796875" style="114"/>
    <col min="7452" max="7452" width="9.1796875" style="123"/>
    <col min="7454" max="7454" width="9.1796875" style="114"/>
    <col min="7456" max="7456" width="9.1796875" style="123"/>
    <col min="7458" max="7458" width="9.1796875" style="114"/>
    <col min="7460" max="7460" width="9.1796875" style="123"/>
    <col min="7462" max="7462" width="9.1796875" style="114"/>
    <col min="7464" max="7464" width="9.1796875" style="123"/>
    <col min="7466" max="7466" width="9.1796875" style="114"/>
    <col min="7468" max="7468" width="9.1796875" style="123"/>
    <col min="7470" max="7470" width="9.1796875" style="114"/>
    <col min="7472" max="7472" width="9.1796875" style="123"/>
    <col min="7474" max="7474" width="9.1796875" style="114"/>
    <col min="7476" max="7476" width="9.1796875" style="123"/>
    <col min="7478" max="7478" width="9.1796875" style="114"/>
    <col min="7480" max="7480" width="9.1796875" style="123"/>
    <col min="7482" max="7482" width="9.1796875" style="114"/>
    <col min="7484" max="7484" width="9.1796875" style="123"/>
    <col min="7486" max="7486" width="9.1796875" style="114"/>
    <col min="7488" max="7488" width="9.1796875" style="123"/>
    <col min="7490" max="7490" width="9.1796875" style="114"/>
    <col min="7492" max="7492" width="9.1796875" style="123"/>
    <col min="7494" max="7494" width="9.1796875" style="114"/>
    <col min="7496" max="7496" width="9.1796875" style="123"/>
    <col min="7498" max="7498" width="9.1796875" style="114"/>
    <col min="7500" max="7500" width="9.1796875" style="123"/>
    <col min="7502" max="7502" width="9.1796875" style="114"/>
    <col min="7504" max="7504" width="9.1796875" style="123"/>
    <col min="7506" max="7506" width="9.1796875" style="114"/>
    <col min="7508" max="7508" width="9.1796875" style="123"/>
    <col min="7510" max="7510" width="9.1796875" style="114"/>
    <col min="7512" max="7512" width="9.1796875" style="123"/>
    <col min="7514" max="7514" width="9.1796875" style="114"/>
    <col min="7516" max="7516" width="9.1796875" style="123"/>
    <col min="7518" max="7518" width="9.1796875" style="114"/>
    <col min="7520" max="7520" width="9.1796875" style="123"/>
    <col min="7522" max="7522" width="9.1796875" style="114"/>
    <col min="7524" max="7524" width="9.1796875" style="123"/>
    <col min="7526" max="7526" width="9.1796875" style="114"/>
    <col min="7528" max="7528" width="9.1796875" style="123"/>
    <col min="7530" max="7530" width="9.1796875" style="114"/>
    <col min="7532" max="7532" width="9.1796875" style="123"/>
    <col min="7534" max="7534" width="9.1796875" style="114"/>
    <col min="7536" max="7536" width="9.1796875" style="123"/>
    <col min="7538" max="7538" width="9.1796875" style="114"/>
    <col min="7540" max="7540" width="9.1796875" style="123"/>
    <col min="7542" max="7542" width="9.1796875" style="114"/>
    <col min="7544" max="7544" width="9.1796875" style="123"/>
    <col min="7546" max="7546" width="9.1796875" style="114"/>
    <col min="7548" max="7548" width="9.1796875" style="123"/>
    <col min="7550" max="7550" width="9.1796875" style="114"/>
    <col min="7552" max="7552" width="9.1796875" style="123"/>
    <col min="7554" max="7554" width="9.1796875" style="114"/>
    <col min="7556" max="7556" width="9.1796875" style="123"/>
    <col min="7558" max="7558" width="9.1796875" style="114"/>
    <col min="7560" max="7560" width="9.1796875" style="123"/>
    <col min="7562" max="7562" width="9.1796875" style="114"/>
    <col min="7564" max="7564" width="9.1796875" style="123"/>
    <col min="7566" max="7566" width="9.1796875" style="114"/>
    <col min="7568" max="7568" width="9.1796875" style="123"/>
    <col min="7570" max="7570" width="9.1796875" style="114"/>
    <col min="7572" max="7572" width="9.1796875" style="123"/>
    <col min="7574" max="7574" width="9.1796875" style="114"/>
    <col min="7576" max="7576" width="9.1796875" style="123"/>
    <col min="7578" max="7578" width="9.1796875" style="114"/>
    <col min="7580" max="7580" width="9.1796875" style="123"/>
    <col min="7582" max="7582" width="9.1796875" style="114"/>
    <col min="7584" max="7584" width="9.1796875" style="123"/>
    <col min="7586" max="7586" width="9.1796875" style="114"/>
    <col min="7588" max="7588" width="9.1796875" style="123"/>
    <col min="7590" max="7590" width="9.1796875" style="114"/>
    <col min="7592" max="7592" width="9.1796875" style="123"/>
    <col min="7594" max="7594" width="9.1796875" style="114"/>
    <col min="7596" max="7596" width="9.1796875" style="123"/>
    <col min="7598" max="7598" width="9.1796875" style="114"/>
    <col min="7600" max="7600" width="9.1796875" style="123"/>
    <col min="7602" max="7602" width="9.1796875" style="114"/>
    <col min="7604" max="7604" width="9.1796875" style="123"/>
    <col min="7606" max="7606" width="9.1796875" style="114"/>
    <col min="7608" max="7608" width="9.1796875" style="123"/>
    <col min="7610" max="7610" width="9.1796875" style="114"/>
    <col min="7612" max="7612" width="9.1796875" style="123"/>
    <col min="7614" max="7614" width="9.1796875" style="114"/>
    <col min="7616" max="7616" width="9.1796875" style="123"/>
    <col min="7618" max="7618" width="9.1796875" style="114"/>
    <col min="7620" max="7620" width="9.1796875" style="123"/>
    <col min="7622" max="7622" width="9.1796875" style="114"/>
    <col min="7624" max="7624" width="9.1796875" style="123"/>
    <col min="7626" max="7626" width="9.1796875" style="114"/>
    <col min="7628" max="7628" width="9.1796875" style="123"/>
    <col min="7630" max="7630" width="9.1796875" style="114"/>
    <col min="7632" max="7632" width="9.1796875" style="123"/>
    <col min="7634" max="7634" width="9.1796875" style="114"/>
    <col min="7636" max="7636" width="9.1796875" style="123"/>
    <col min="7638" max="7638" width="9.1796875" style="114"/>
    <col min="7640" max="7640" width="9.1796875" style="123"/>
    <col min="7642" max="7642" width="9.1796875" style="114"/>
    <col min="7644" max="7644" width="9.1796875" style="123"/>
    <col min="7646" max="7646" width="9.1796875" style="114"/>
    <col min="7648" max="7648" width="9.1796875" style="123"/>
    <col min="7650" max="7650" width="9.1796875" style="114"/>
    <col min="7652" max="7652" width="9.1796875" style="123"/>
    <col min="7654" max="7654" width="9.1796875" style="114"/>
    <col min="7656" max="7656" width="9.1796875" style="123"/>
    <col min="7658" max="7658" width="9.1796875" style="114"/>
    <col min="7660" max="7660" width="9.1796875" style="123"/>
    <col min="7662" max="7662" width="9.1796875" style="114"/>
    <col min="7664" max="7664" width="9.1796875" style="123"/>
    <col min="7666" max="7666" width="9.1796875" style="114"/>
    <col min="7668" max="7668" width="9.1796875" style="123"/>
    <col min="7670" max="7670" width="9.1796875" style="114"/>
    <col min="7672" max="7672" width="9.1796875" style="123"/>
    <col min="7674" max="7674" width="9.1796875" style="114"/>
    <col min="7676" max="7676" width="9.1796875" style="123"/>
    <col min="7678" max="7678" width="9.1796875" style="114"/>
    <col min="7680" max="7680" width="9.1796875" style="123"/>
    <col min="7682" max="7682" width="9.1796875" style="114"/>
    <col min="7684" max="7684" width="9.1796875" style="123"/>
    <col min="7686" max="7686" width="9.1796875" style="114"/>
    <col min="7688" max="7688" width="9.1796875" style="123"/>
    <col min="7690" max="7690" width="9.1796875" style="114"/>
    <col min="7692" max="7692" width="9.1796875" style="123"/>
    <col min="7694" max="7694" width="9.1796875" style="114"/>
    <col min="7696" max="7696" width="9.1796875" style="123"/>
    <col min="7698" max="7698" width="9.1796875" style="114"/>
    <col min="7700" max="7700" width="9.1796875" style="123"/>
    <col min="7702" max="7702" width="9.1796875" style="114"/>
    <col min="7704" max="7704" width="9.1796875" style="123"/>
    <col min="7706" max="7706" width="9.1796875" style="114"/>
    <col min="7708" max="7708" width="9.1796875" style="123"/>
    <col min="7710" max="7710" width="9.1796875" style="114"/>
    <col min="7712" max="7712" width="9.1796875" style="123"/>
    <col min="7714" max="7714" width="9.1796875" style="114"/>
    <col min="7716" max="7716" width="9.1796875" style="123"/>
    <col min="7718" max="7718" width="9.1796875" style="114"/>
    <col min="7720" max="7720" width="9.1796875" style="123"/>
    <col min="7722" max="7722" width="9.1796875" style="114"/>
    <col min="7724" max="7724" width="9.1796875" style="123"/>
    <col min="7726" max="7726" width="9.1796875" style="114"/>
    <col min="7728" max="7728" width="9.1796875" style="123"/>
    <col min="7730" max="7730" width="9.1796875" style="114"/>
    <col min="7732" max="7732" width="9.1796875" style="123"/>
    <col min="7734" max="7734" width="9.1796875" style="114"/>
    <col min="7736" max="7736" width="9.1796875" style="123"/>
    <col min="7738" max="7738" width="9.1796875" style="114"/>
    <col min="7740" max="7740" width="9.1796875" style="123"/>
    <col min="7742" max="7742" width="9.1796875" style="114"/>
    <col min="7744" max="7744" width="9.1796875" style="123"/>
    <col min="7746" max="7746" width="9.1796875" style="114"/>
    <col min="7748" max="7748" width="9.1796875" style="123"/>
    <col min="7750" max="7750" width="9.1796875" style="114"/>
    <col min="7752" max="7752" width="9.1796875" style="123"/>
    <col min="7754" max="7754" width="9.1796875" style="114"/>
    <col min="7756" max="7756" width="9.1796875" style="123"/>
    <col min="7758" max="7758" width="9.1796875" style="114"/>
    <col min="7760" max="7760" width="9.1796875" style="123"/>
    <col min="7762" max="7762" width="9.1796875" style="114"/>
    <col min="7764" max="7764" width="9.1796875" style="123"/>
    <col min="7766" max="7766" width="9.1796875" style="114"/>
    <col min="7768" max="7768" width="9.1796875" style="123"/>
    <col min="7770" max="7770" width="9.1796875" style="114"/>
    <col min="7772" max="7772" width="9.1796875" style="123"/>
    <col min="7774" max="7774" width="9.1796875" style="114"/>
    <col min="7776" max="7776" width="9.1796875" style="123"/>
    <col min="7778" max="7778" width="9.1796875" style="114"/>
    <col min="7780" max="7780" width="9.1796875" style="123"/>
    <col min="7782" max="7782" width="9.1796875" style="114"/>
    <col min="7784" max="7784" width="9.1796875" style="123"/>
    <col min="7786" max="7786" width="9.1796875" style="114"/>
    <col min="7788" max="7788" width="9.1796875" style="123"/>
    <col min="7790" max="7790" width="9.1796875" style="114"/>
    <col min="7792" max="7792" width="9.1796875" style="123"/>
    <col min="7794" max="7794" width="9.1796875" style="114"/>
    <col min="7796" max="7796" width="9.1796875" style="123"/>
    <col min="7798" max="7798" width="9.1796875" style="114"/>
    <col min="7800" max="7800" width="9.1796875" style="123"/>
    <col min="7802" max="7802" width="9.1796875" style="114"/>
    <col min="7804" max="7804" width="9.1796875" style="123"/>
    <col min="7806" max="7806" width="9.1796875" style="114"/>
    <col min="7808" max="7808" width="9.1796875" style="123"/>
    <col min="7810" max="7810" width="9.1796875" style="114"/>
    <col min="7812" max="7812" width="9.1796875" style="123"/>
    <col min="7814" max="7814" width="9.1796875" style="114"/>
    <col min="7816" max="7816" width="9.1796875" style="123"/>
    <col min="7818" max="7818" width="9.1796875" style="114"/>
    <col min="7820" max="7820" width="9.1796875" style="123"/>
    <col min="7822" max="7822" width="9.1796875" style="114"/>
    <col min="7824" max="7824" width="9.1796875" style="123"/>
    <col min="7826" max="7826" width="9.1796875" style="114"/>
    <col min="7828" max="7828" width="9.1796875" style="123"/>
    <col min="7830" max="7830" width="9.1796875" style="114"/>
    <col min="7832" max="7832" width="9.1796875" style="123"/>
    <col min="7834" max="7834" width="9.1796875" style="114"/>
    <col min="7836" max="7836" width="9.1796875" style="123"/>
    <col min="7838" max="7838" width="9.1796875" style="114"/>
    <col min="7840" max="7840" width="9.1796875" style="123"/>
    <col min="7842" max="7842" width="9.1796875" style="114"/>
    <col min="7844" max="7844" width="9.1796875" style="123"/>
    <col min="7846" max="7846" width="9.1796875" style="114"/>
    <col min="7848" max="7848" width="9.1796875" style="123"/>
    <col min="7850" max="7850" width="9.1796875" style="114"/>
    <col min="7852" max="7852" width="9.1796875" style="123"/>
    <col min="7854" max="7854" width="9.1796875" style="114"/>
    <col min="7856" max="7856" width="9.1796875" style="123"/>
    <col min="7858" max="7858" width="9.1796875" style="114"/>
    <col min="7860" max="7860" width="9.1796875" style="123"/>
    <col min="7862" max="7862" width="9.1796875" style="114"/>
    <col min="7864" max="7864" width="9.1796875" style="123"/>
    <col min="7866" max="7866" width="9.1796875" style="114"/>
    <col min="7868" max="7868" width="9.1796875" style="123"/>
    <col min="7870" max="7870" width="9.1796875" style="114"/>
    <col min="7872" max="7872" width="9.1796875" style="123"/>
    <col min="7874" max="7874" width="9.1796875" style="114"/>
    <col min="7876" max="7876" width="9.1796875" style="123"/>
    <col min="7878" max="7878" width="9.1796875" style="114"/>
    <col min="7880" max="7880" width="9.1796875" style="123"/>
    <col min="7882" max="7882" width="9.1796875" style="114"/>
    <col min="7884" max="7884" width="9.1796875" style="123"/>
    <col min="7886" max="7886" width="9.1796875" style="114"/>
    <col min="7888" max="7888" width="9.1796875" style="123"/>
    <col min="7890" max="7890" width="9.1796875" style="114"/>
    <col min="7892" max="7892" width="9.1796875" style="123"/>
    <col min="7894" max="7894" width="9.1796875" style="114"/>
    <col min="7896" max="7896" width="9.1796875" style="123"/>
    <col min="7898" max="7898" width="9.1796875" style="114"/>
    <col min="7900" max="7900" width="9.1796875" style="123"/>
    <col min="7902" max="7902" width="9.1796875" style="114"/>
    <col min="7904" max="7904" width="9.1796875" style="123"/>
    <col min="7906" max="7906" width="9.1796875" style="114"/>
    <col min="7908" max="7908" width="9.1796875" style="123"/>
    <col min="7910" max="7910" width="9.1796875" style="114"/>
    <col min="7912" max="7912" width="9.1796875" style="123"/>
    <col min="7914" max="7914" width="9.1796875" style="114"/>
    <col min="7916" max="7916" width="9.1796875" style="123"/>
    <col min="7918" max="7918" width="9.1796875" style="114"/>
    <col min="7920" max="7920" width="9.1796875" style="123"/>
    <col min="7922" max="7922" width="9.1796875" style="114"/>
    <col min="7924" max="7924" width="9.1796875" style="123"/>
    <col min="7926" max="7926" width="9.1796875" style="114"/>
    <col min="7928" max="7928" width="9.1796875" style="123"/>
    <col min="7930" max="7930" width="9.1796875" style="114"/>
    <col min="7932" max="7932" width="9.1796875" style="123"/>
    <col min="7934" max="7934" width="9.1796875" style="114"/>
    <col min="7936" max="7936" width="9.1796875" style="123"/>
    <col min="7938" max="7938" width="9.1796875" style="114"/>
    <col min="7940" max="7940" width="9.1796875" style="123"/>
    <col min="7942" max="7942" width="9.1796875" style="114"/>
    <col min="7944" max="7944" width="9.1796875" style="123"/>
    <col min="7946" max="7946" width="9.1796875" style="114"/>
    <col min="7948" max="7948" width="9.1796875" style="123"/>
    <col min="7950" max="7950" width="9.1796875" style="114"/>
    <col min="7952" max="7952" width="9.1796875" style="123"/>
    <col min="7954" max="7954" width="9.1796875" style="114"/>
    <col min="7956" max="7956" width="9.1796875" style="123"/>
    <col min="7958" max="7958" width="9.1796875" style="114"/>
    <col min="7960" max="7960" width="9.1796875" style="123"/>
    <col min="7962" max="7962" width="9.1796875" style="114"/>
    <col min="7964" max="7964" width="9.1796875" style="123"/>
    <col min="7966" max="7966" width="9.1796875" style="114"/>
    <col min="7968" max="7968" width="9.1796875" style="123"/>
    <col min="7970" max="7970" width="9.1796875" style="114"/>
    <col min="7972" max="7972" width="9.1796875" style="123"/>
    <col min="7974" max="7974" width="9.1796875" style="114"/>
    <col min="7976" max="7976" width="9.1796875" style="123"/>
    <col min="7978" max="7978" width="9.1796875" style="114"/>
    <col min="7980" max="7980" width="9.1796875" style="123"/>
    <col min="7982" max="7982" width="9.1796875" style="114"/>
    <col min="7984" max="7984" width="9.1796875" style="123"/>
    <col min="7986" max="7986" width="9.1796875" style="114"/>
    <col min="7988" max="7988" width="9.1796875" style="123"/>
    <col min="7990" max="7990" width="9.1796875" style="114"/>
    <col min="7992" max="7992" width="9.1796875" style="123"/>
    <col min="7994" max="7994" width="9.1796875" style="114"/>
    <col min="7996" max="7996" width="9.1796875" style="123"/>
    <col min="7998" max="7998" width="9.1796875" style="114"/>
    <col min="8000" max="8000" width="9.1796875" style="123"/>
    <col min="8002" max="8002" width="9.1796875" style="114"/>
    <col min="8004" max="8004" width="9.1796875" style="123"/>
    <col min="8006" max="8006" width="9.1796875" style="114"/>
    <col min="8008" max="8008" width="9.1796875" style="123"/>
    <col min="8010" max="8010" width="9.1796875" style="114"/>
    <col min="8012" max="8012" width="9.1796875" style="123"/>
    <col min="8014" max="8014" width="9.1796875" style="114"/>
    <col min="8016" max="8016" width="9.1796875" style="123"/>
    <col min="8018" max="8018" width="9.1796875" style="114"/>
    <col min="8020" max="8020" width="9.1796875" style="123"/>
    <col min="8022" max="8022" width="9.1796875" style="114"/>
    <col min="8024" max="8024" width="9.1796875" style="123"/>
    <col min="8026" max="8026" width="9.1796875" style="114"/>
    <col min="8028" max="8028" width="9.1796875" style="123"/>
    <col min="8030" max="8030" width="9.1796875" style="114"/>
    <col min="8032" max="8032" width="9.1796875" style="123"/>
    <col min="8034" max="8034" width="9.1796875" style="114"/>
    <col min="8036" max="8036" width="9.1796875" style="123"/>
    <col min="8038" max="8038" width="9.1796875" style="114"/>
    <col min="8040" max="8040" width="9.1796875" style="123"/>
    <col min="8042" max="8042" width="9.1796875" style="114"/>
    <col min="8044" max="8044" width="9.1796875" style="123"/>
    <col min="8046" max="8046" width="9.1796875" style="114"/>
    <col min="8048" max="8048" width="9.1796875" style="123"/>
    <col min="8050" max="8050" width="9.1796875" style="114"/>
    <col min="8052" max="8052" width="9.1796875" style="123"/>
    <col min="8054" max="8054" width="9.1796875" style="114"/>
    <col min="8056" max="8056" width="9.1796875" style="123"/>
    <col min="8058" max="8058" width="9.1796875" style="114"/>
    <col min="8060" max="8060" width="9.1796875" style="123"/>
    <col min="8062" max="8062" width="9.1796875" style="114"/>
    <col min="8064" max="8064" width="9.1796875" style="123"/>
    <col min="8066" max="8066" width="9.1796875" style="114"/>
    <col min="8068" max="8068" width="9.1796875" style="123"/>
    <col min="8070" max="8070" width="9.1796875" style="114"/>
    <col min="8072" max="8072" width="9.1796875" style="123"/>
    <col min="8074" max="8074" width="9.1796875" style="114"/>
    <col min="8076" max="8076" width="9.1796875" style="123"/>
    <col min="8078" max="8078" width="9.1796875" style="114"/>
    <col min="8080" max="8080" width="9.1796875" style="123"/>
    <col min="8082" max="8082" width="9.1796875" style="114"/>
    <col min="8084" max="8084" width="9.1796875" style="123"/>
    <col min="8086" max="8086" width="9.1796875" style="114"/>
    <col min="8088" max="8088" width="9.1796875" style="123"/>
    <col min="8090" max="8090" width="9.1796875" style="114"/>
    <col min="8092" max="8092" width="9.1796875" style="123"/>
    <col min="8094" max="8094" width="9.1796875" style="114"/>
    <col min="8096" max="8096" width="9.1796875" style="123"/>
    <col min="8098" max="8098" width="9.1796875" style="114"/>
    <col min="8100" max="8100" width="9.1796875" style="123"/>
    <col min="8102" max="8102" width="9.1796875" style="114"/>
    <col min="8104" max="8104" width="9.1796875" style="123"/>
    <col min="8106" max="8106" width="9.1796875" style="114"/>
    <col min="8108" max="8108" width="9.1796875" style="123"/>
    <col min="8110" max="8110" width="9.1796875" style="114"/>
    <col min="8112" max="8112" width="9.1796875" style="123"/>
    <col min="8114" max="8114" width="9.1796875" style="114"/>
    <col min="8116" max="8116" width="9.1796875" style="123"/>
    <col min="8118" max="8118" width="9.1796875" style="114"/>
    <col min="8120" max="8120" width="9.1796875" style="123"/>
    <col min="8122" max="8122" width="9.1796875" style="114"/>
    <col min="8124" max="8124" width="9.1796875" style="123"/>
    <col min="8126" max="8126" width="9.1796875" style="114"/>
    <col min="8128" max="8128" width="9.1796875" style="123"/>
    <col min="8130" max="8130" width="9.1796875" style="114"/>
    <col min="8132" max="8132" width="9.1796875" style="123"/>
    <col min="8134" max="8134" width="9.1796875" style="114"/>
    <col min="8136" max="8136" width="9.1796875" style="123"/>
    <col min="8138" max="8138" width="9.1796875" style="114"/>
    <col min="8140" max="8140" width="9.1796875" style="123"/>
    <col min="8142" max="8142" width="9.1796875" style="114"/>
    <col min="8144" max="8144" width="9.1796875" style="123"/>
    <col min="8146" max="8146" width="9.1796875" style="114"/>
    <col min="8148" max="8148" width="9.1796875" style="123"/>
    <col min="8150" max="8150" width="9.1796875" style="114"/>
    <col min="8152" max="8152" width="9.1796875" style="123"/>
    <col min="8154" max="8154" width="9.1796875" style="114"/>
    <col min="8156" max="8156" width="9.1796875" style="123"/>
    <col min="8158" max="8158" width="9.1796875" style="114"/>
    <col min="8160" max="8160" width="9.1796875" style="123"/>
    <col min="8162" max="8162" width="9.1796875" style="114"/>
    <col min="8164" max="8164" width="9.1796875" style="123"/>
    <col min="8166" max="8166" width="9.1796875" style="114"/>
    <col min="8168" max="8168" width="9.1796875" style="123"/>
    <col min="8170" max="8170" width="9.1796875" style="114"/>
    <col min="8172" max="8172" width="9.1796875" style="123"/>
    <col min="8174" max="8174" width="9.1796875" style="114"/>
    <col min="8176" max="8176" width="9.1796875" style="123"/>
    <col min="8178" max="8178" width="9.1796875" style="114"/>
    <col min="8180" max="8180" width="9.1796875" style="123"/>
    <col min="8182" max="8182" width="9.1796875" style="114"/>
    <col min="8184" max="8184" width="9.1796875" style="123"/>
    <col min="8186" max="8186" width="9.1796875" style="114"/>
    <col min="8188" max="8188" width="9.1796875" style="123"/>
    <col min="8190" max="8190" width="9.1796875" style="114"/>
    <col min="8192" max="8192" width="9.1796875" style="123"/>
    <col min="8194" max="8194" width="9.1796875" style="114"/>
    <col min="8196" max="8196" width="9.1796875" style="123"/>
    <col min="8198" max="8198" width="9.1796875" style="114"/>
    <col min="8200" max="8200" width="9.1796875" style="123"/>
    <col min="8202" max="8202" width="9.1796875" style="114"/>
    <col min="8204" max="8204" width="9.1796875" style="123"/>
    <col min="8206" max="8206" width="9.1796875" style="114"/>
    <col min="8208" max="8208" width="9.1796875" style="123"/>
    <col min="8210" max="8210" width="9.1796875" style="114"/>
    <col min="8212" max="8212" width="9.1796875" style="123"/>
    <col min="8214" max="8214" width="9.1796875" style="114"/>
    <col min="8216" max="8216" width="9.1796875" style="123"/>
    <col min="8218" max="8218" width="9.1796875" style="114"/>
    <col min="8220" max="8220" width="9.1796875" style="123"/>
    <col min="8222" max="8222" width="9.1796875" style="114"/>
    <col min="8224" max="8224" width="9.1796875" style="123"/>
    <col min="8226" max="8226" width="9.1796875" style="114"/>
    <col min="8228" max="8228" width="9.1796875" style="123"/>
    <col min="8230" max="8230" width="9.1796875" style="114"/>
    <col min="8232" max="8232" width="9.1796875" style="123"/>
    <col min="8234" max="8234" width="9.1796875" style="114"/>
    <col min="8236" max="8236" width="9.1796875" style="123"/>
    <col min="8238" max="8238" width="9.1796875" style="114"/>
    <col min="8240" max="8240" width="9.1796875" style="123"/>
    <col min="8242" max="8242" width="9.1796875" style="114"/>
    <col min="8244" max="8244" width="9.1796875" style="123"/>
    <col min="8246" max="8246" width="9.1796875" style="114"/>
    <col min="8248" max="8248" width="9.1796875" style="123"/>
    <col min="8250" max="8250" width="9.1796875" style="114"/>
    <col min="8252" max="8252" width="9.1796875" style="123"/>
    <col min="8254" max="8254" width="9.1796875" style="114"/>
    <col min="8256" max="8256" width="9.1796875" style="123"/>
    <col min="8258" max="8258" width="9.1796875" style="114"/>
    <col min="8260" max="8260" width="9.1796875" style="123"/>
    <col min="8262" max="8262" width="9.1796875" style="114"/>
    <col min="8264" max="8264" width="9.1796875" style="123"/>
    <col min="8266" max="8266" width="9.1796875" style="114"/>
    <col min="8268" max="8268" width="9.1796875" style="123"/>
    <col min="8270" max="8270" width="9.1796875" style="114"/>
    <col min="8272" max="8272" width="9.1796875" style="123"/>
    <col min="8274" max="8274" width="9.1796875" style="114"/>
    <col min="8276" max="8276" width="9.1796875" style="123"/>
    <col min="8278" max="8278" width="9.1796875" style="114"/>
    <col min="8280" max="8280" width="9.1796875" style="123"/>
    <col min="8282" max="8282" width="9.1796875" style="114"/>
    <col min="8284" max="8284" width="9.1796875" style="123"/>
    <col min="8286" max="8286" width="9.1796875" style="114"/>
    <col min="8288" max="8288" width="9.1796875" style="123"/>
    <col min="8290" max="8290" width="9.1796875" style="114"/>
    <col min="8292" max="8292" width="9.1796875" style="123"/>
    <col min="8294" max="8294" width="9.1796875" style="114"/>
    <col min="8296" max="8296" width="9.1796875" style="123"/>
    <col min="8298" max="8298" width="9.1796875" style="114"/>
    <col min="8300" max="8300" width="9.1796875" style="123"/>
    <col min="8302" max="8302" width="9.1796875" style="114"/>
    <col min="8304" max="8304" width="9.1796875" style="123"/>
    <col min="8306" max="8306" width="9.1796875" style="114"/>
    <col min="8308" max="8308" width="9.1796875" style="123"/>
    <col min="8310" max="8310" width="9.1796875" style="114"/>
    <col min="8312" max="8312" width="9.1796875" style="123"/>
    <col min="8314" max="8314" width="9.1796875" style="114"/>
    <col min="8316" max="8316" width="9.1796875" style="123"/>
    <col min="8318" max="8318" width="9.1796875" style="114"/>
    <col min="8320" max="8320" width="9.1796875" style="123"/>
    <col min="8322" max="8322" width="9.1796875" style="114"/>
    <col min="8324" max="8324" width="9.1796875" style="123"/>
    <col min="8326" max="8326" width="9.1796875" style="114"/>
    <col min="8328" max="8328" width="9.1796875" style="123"/>
    <col min="8330" max="8330" width="9.1796875" style="114"/>
    <col min="8332" max="8332" width="9.1796875" style="123"/>
    <col min="8334" max="8334" width="9.1796875" style="114"/>
    <col min="8336" max="8336" width="9.1796875" style="123"/>
    <col min="8338" max="8338" width="9.1796875" style="114"/>
    <col min="8340" max="8340" width="9.1796875" style="123"/>
    <col min="8342" max="8342" width="9.1796875" style="114"/>
    <col min="8344" max="8344" width="9.1796875" style="123"/>
    <col min="8346" max="8346" width="9.1796875" style="114"/>
    <col min="8348" max="8348" width="9.1796875" style="123"/>
    <col min="8350" max="8350" width="9.1796875" style="114"/>
    <col min="8352" max="8352" width="9.1796875" style="123"/>
    <col min="8354" max="8354" width="9.1796875" style="114"/>
    <col min="8356" max="8356" width="9.1796875" style="123"/>
    <col min="8358" max="8358" width="9.1796875" style="114"/>
    <col min="8360" max="8360" width="9.1796875" style="123"/>
    <col min="8362" max="8362" width="9.1796875" style="114"/>
    <col min="8364" max="8364" width="9.1796875" style="123"/>
    <col min="8366" max="8366" width="9.1796875" style="114"/>
    <col min="8368" max="8368" width="9.1796875" style="123"/>
    <col min="8370" max="8370" width="9.1796875" style="114"/>
    <col min="8372" max="8372" width="9.1796875" style="123"/>
    <col min="8374" max="8374" width="9.1796875" style="114"/>
    <col min="8376" max="8376" width="9.1796875" style="123"/>
    <col min="8378" max="8378" width="9.1796875" style="114"/>
    <col min="8380" max="8380" width="9.1796875" style="123"/>
    <col min="8382" max="8382" width="9.1796875" style="114"/>
    <col min="8384" max="8384" width="9.1796875" style="123"/>
    <col min="8386" max="8386" width="9.1796875" style="114"/>
    <col min="8388" max="8388" width="9.1796875" style="123"/>
    <col min="8390" max="8390" width="9.1796875" style="114"/>
    <col min="8392" max="8392" width="9.1796875" style="123"/>
    <col min="8394" max="8394" width="9.1796875" style="114"/>
    <col min="8396" max="8396" width="9.1796875" style="123"/>
    <col min="8398" max="8398" width="9.1796875" style="114"/>
    <col min="8400" max="8400" width="9.1796875" style="123"/>
    <col min="8402" max="8402" width="9.1796875" style="114"/>
    <col min="8404" max="8404" width="9.1796875" style="123"/>
    <col min="8406" max="8406" width="9.1796875" style="114"/>
    <col min="8408" max="8408" width="9.1796875" style="123"/>
    <col min="8410" max="8410" width="9.1796875" style="114"/>
    <col min="8412" max="8412" width="9.1796875" style="123"/>
    <col min="8414" max="8414" width="9.1796875" style="114"/>
    <col min="8416" max="8416" width="9.1796875" style="123"/>
    <col min="8418" max="8418" width="9.1796875" style="114"/>
    <col min="8420" max="8420" width="9.1796875" style="123"/>
    <col min="8422" max="8422" width="9.1796875" style="114"/>
    <col min="8424" max="8424" width="9.1796875" style="123"/>
    <col min="8426" max="8426" width="9.1796875" style="114"/>
    <col min="8428" max="8428" width="9.1796875" style="123"/>
    <col min="8430" max="8430" width="9.1796875" style="114"/>
    <col min="8432" max="8432" width="9.1796875" style="123"/>
    <col min="8434" max="8434" width="9.1796875" style="114"/>
    <col min="8436" max="8436" width="9.1796875" style="123"/>
    <col min="8438" max="8438" width="9.1796875" style="114"/>
    <col min="8440" max="8440" width="9.1796875" style="123"/>
    <col min="8442" max="8442" width="9.1796875" style="114"/>
    <col min="8444" max="8444" width="9.1796875" style="123"/>
    <col min="8446" max="8446" width="9.1796875" style="114"/>
    <col min="8448" max="8448" width="9.1796875" style="123"/>
    <col min="8450" max="8450" width="9.1796875" style="114"/>
    <col min="8452" max="8452" width="9.1796875" style="123"/>
    <col min="8454" max="8454" width="9.1796875" style="114"/>
    <col min="8456" max="8456" width="9.1796875" style="123"/>
    <col min="8458" max="8458" width="9.1796875" style="114"/>
    <col min="8460" max="8460" width="9.1796875" style="123"/>
    <col min="8462" max="8462" width="9.1796875" style="114"/>
    <col min="8464" max="8464" width="9.1796875" style="123"/>
    <col min="8466" max="8466" width="9.1796875" style="114"/>
    <col min="8468" max="8468" width="9.1796875" style="123"/>
    <col min="8470" max="8470" width="9.1796875" style="114"/>
    <col min="8472" max="8472" width="9.1796875" style="123"/>
    <col min="8474" max="8474" width="9.1796875" style="114"/>
    <col min="8476" max="8476" width="9.1796875" style="123"/>
    <col min="8478" max="8478" width="9.1796875" style="114"/>
    <col min="8480" max="8480" width="9.1796875" style="123"/>
    <col min="8482" max="8482" width="9.1796875" style="114"/>
    <col min="8484" max="8484" width="9.1796875" style="123"/>
    <col min="8486" max="8486" width="9.1796875" style="114"/>
    <col min="8488" max="8488" width="9.1796875" style="123"/>
    <col min="8490" max="8490" width="9.1796875" style="114"/>
    <col min="8492" max="8492" width="9.1796875" style="123"/>
    <col min="8494" max="8494" width="9.1796875" style="114"/>
    <col min="8496" max="8496" width="9.1796875" style="123"/>
    <col min="8498" max="8498" width="9.1796875" style="114"/>
    <col min="8500" max="8500" width="9.1796875" style="123"/>
    <col min="8502" max="8502" width="9.1796875" style="114"/>
    <col min="8504" max="8504" width="9.1796875" style="123"/>
    <col min="8506" max="8506" width="9.1796875" style="114"/>
    <col min="8508" max="8508" width="9.1796875" style="123"/>
    <col min="8510" max="8510" width="9.1796875" style="114"/>
    <col min="8512" max="8512" width="9.1796875" style="123"/>
    <col min="8514" max="8514" width="9.1796875" style="114"/>
    <col min="8516" max="8516" width="9.1796875" style="123"/>
    <col min="8518" max="8518" width="9.1796875" style="114"/>
    <col min="8520" max="8520" width="9.1796875" style="123"/>
    <col min="8522" max="8522" width="9.1796875" style="114"/>
    <col min="8524" max="8524" width="9.1796875" style="123"/>
    <col min="8526" max="8526" width="9.1796875" style="114"/>
    <col min="8528" max="8528" width="9.1796875" style="123"/>
    <col min="8530" max="8530" width="9.1796875" style="114"/>
    <col min="8532" max="8532" width="9.1796875" style="123"/>
    <col min="8534" max="8534" width="9.1796875" style="114"/>
    <col min="8536" max="8536" width="9.1796875" style="123"/>
    <col min="8538" max="8538" width="9.1796875" style="114"/>
    <col min="8540" max="8540" width="9.1796875" style="123"/>
    <col min="8542" max="8542" width="9.1796875" style="114"/>
    <col min="8544" max="8544" width="9.1796875" style="123"/>
    <col min="8546" max="8546" width="9.1796875" style="114"/>
    <col min="8548" max="8548" width="9.1796875" style="123"/>
    <col min="8550" max="8550" width="9.1796875" style="114"/>
    <col min="8552" max="8552" width="9.1796875" style="123"/>
    <col min="8554" max="8554" width="9.1796875" style="114"/>
    <col min="8556" max="8556" width="9.1796875" style="123"/>
    <col min="8558" max="8558" width="9.1796875" style="114"/>
    <col min="8560" max="8560" width="9.1796875" style="123"/>
    <col min="8562" max="8562" width="9.1796875" style="114"/>
    <col min="8564" max="8564" width="9.1796875" style="123"/>
    <col min="8566" max="8566" width="9.1796875" style="114"/>
    <col min="8568" max="8568" width="9.1796875" style="123"/>
    <col min="8570" max="8570" width="9.1796875" style="114"/>
    <col min="8572" max="8572" width="9.1796875" style="123"/>
    <col min="8574" max="8574" width="9.1796875" style="114"/>
    <col min="8576" max="8576" width="9.1796875" style="123"/>
    <col min="8578" max="8578" width="9.1796875" style="114"/>
    <col min="8580" max="8580" width="9.1796875" style="123"/>
    <col min="8582" max="8582" width="9.1796875" style="114"/>
    <col min="8584" max="8584" width="9.1796875" style="123"/>
    <col min="8586" max="8586" width="9.1796875" style="114"/>
    <col min="8588" max="8588" width="9.1796875" style="123"/>
    <col min="8590" max="8590" width="9.1796875" style="114"/>
    <col min="8592" max="8592" width="9.1796875" style="123"/>
    <col min="8594" max="8594" width="9.1796875" style="114"/>
    <col min="8596" max="8596" width="9.1796875" style="123"/>
    <col min="8598" max="8598" width="9.1796875" style="114"/>
    <col min="8600" max="8600" width="9.1796875" style="123"/>
    <col min="8602" max="8602" width="9.1796875" style="114"/>
    <col min="8604" max="8604" width="9.1796875" style="123"/>
    <col min="8606" max="8606" width="9.1796875" style="114"/>
    <col min="8608" max="8608" width="9.1796875" style="123"/>
    <col min="8610" max="8610" width="9.1796875" style="114"/>
    <col min="8612" max="8612" width="9.1796875" style="123"/>
    <col min="8614" max="8614" width="9.1796875" style="114"/>
    <col min="8616" max="8616" width="9.1796875" style="123"/>
    <col min="8618" max="8618" width="9.1796875" style="114"/>
    <col min="8620" max="8620" width="9.1796875" style="123"/>
    <col min="8622" max="8622" width="9.1796875" style="114"/>
    <col min="8624" max="8624" width="9.1796875" style="123"/>
    <col min="8626" max="8626" width="9.1796875" style="114"/>
    <col min="8628" max="8628" width="9.1796875" style="123"/>
    <col min="8630" max="8630" width="9.1796875" style="114"/>
    <col min="8632" max="8632" width="9.1796875" style="123"/>
    <col min="8634" max="8634" width="9.1796875" style="114"/>
    <col min="8636" max="8636" width="9.1796875" style="123"/>
    <col min="8638" max="8638" width="9.1796875" style="114"/>
    <col min="8640" max="8640" width="9.1796875" style="123"/>
    <col min="8642" max="8642" width="9.1796875" style="114"/>
    <col min="8644" max="8644" width="9.1796875" style="123"/>
    <col min="8646" max="8646" width="9.1796875" style="114"/>
    <col min="8648" max="8648" width="9.1796875" style="123"/>
    <col min="8650" max="8650" width="9.1796875" style="114"/>
    <col min="8652" max="8652" width="9.1796875" style="123"/>
    <col min="8654" max="8654" width="9.1796875" style="114"/>
    <col min="8656" max="8656" width="9.1796875" style="123"/>
    <col min="8658" max="8658" width="9.1796875" style="114"/>
    <col min="8660" max="8660" width="9.1796875" style="123"/>
    <col min="8662" max="8662" width="9.1796875" style="114"/>
    <col min="8664" max="8664" width="9.1796875" style="123"/>
    <col min="8666" max="8666" width="9.1796875" style="114"/>
    <col min="8668" max="8668" width="9.1796875" style="123"/>
    <col min="8670" max="8670" width="9.1796875" style="114"/>
    <col min="8672" max="8672" width="9.1796875" style="123"/>
    <col min="8674" max="8674" width="9.1796875" style="114"/>
    <col min="8676" max="8676" width="9.1796875" style="123"/>
    <col min="8678" max="8678" width="9.1796875" style="114"/>
    <col min="8680" max="8680" width="9.1796875" style="123"/>
    <col min="8682" max="8682" width="9.1796875" style="114"/>
    <col min="8684" max="8684" width="9.1796875" style="123"/>
    <col min="8686" max="8686" width="9.1796875" style="114"/>
    <col min="8688" max="8688" width="9.1796875" style="123"/>
    <col min="8690" max="8690" width="9.1796875" style="114"/>
    <col min="8692" max="8692" width="9.1796875" style="123"/>
    <col min="8694" max="8694" width="9.1796875" style="114"/>
    <col min="8696" max="8696" width="9.1796875" style="123"/>
    <col min="8698" max="8698" width="9.1796875" style="114"/>
    <col min="8700" max="8700" width="9.1796875" style="123"/>
    <col min="8702" max="8702" width="9.1796875" style="114"/>
    <col min="8704" max="8704" width="9.1796875" style="123"/>
    <col min="8706" max="8706" width="9.1796875" style="114"/>
    <col min="8708" max="8708" width="9.1796875" style="123"/>
    <col min="8710" max="8710" width="9.1796875" style="114"/>
    <col min="8712" max="8712" width="9.1796875" style="123"/>
    <col min="8714" max="8714" width="9.1796875" style="114"/>
    <col min="8716" max="8716" width="9.1796875" style="123"/>
    <col min="8718" max="8718" width="9.1796875" style="114"/>
    <col min="8720" max="8720" width="9.1796875" style="123"/>
    <col min="8722" max="8722" width="9.1796875" style="114"/>
    <col min="8724" max="8724" width="9.1796875" style="123"/>
    <col min="8726" max="8726" width="9.1796875" style="114"/>
    <col min="8728" max="8728" width="9.1796875" style="123"/>
    <col min="8730" max="8730" width="9.1796875" style="114"/>
    <col min="8732" max="8732" width="9.1796875" style="123"/>
    <col min="8734" max="8734" width="9.1796875" style="114"/>
    <col min="8736" max="8736" width="9.1796875" style="123"/>
    <col min="8738" max="8738" width="9.1796875" style="114"/>
    <col min="8740" max="8740" width="9.1796875" style="123"/>
    <col min="8742" max="8742" width="9.1796875" style="114"/>
    <col min="8744" max="8744" width="9.1796875" style="123"/>
    <col min="8746" max="8746" width="9.1796875" style="114"/>
    <col min="8748" max="8748" width="9.1796875" style="123"/>
    <col min="8750" max="8750" width="9.1796875" style="114"/>
    <col min="8752" max="8752" width="9.1796875" style="123"/>
    <col min="8754" max="8754" width="9.1796875" style="114"/>
    <col min="8756" max="8756" width="9.1796875" style="123"/>
    <col min="8758" max="8758" width="9.1796875" style="114"/>
    <col min="8760" max="8760" width="9.1796875" style="123"/>
    <col min="8762" max="8762" width="9.1796875" style="114"/>
    <col min="8764" max="8764" width="9.1796875" style="123"/>
    <col min="8766" max="8766" width="9.1796875" style="114"/>
    <col min="8768" max="8768" width="9.1796875" style="123"/>
    <col min="8770" max="8770" width="9.1796875" style="114"/>
    <col min="8772" max="8772" width="9.1796875" style="123"/>
    <col min="8774" max="8774" width="9.1796875" style="114"/>
    <col min="8776" max="8776" width="9.1796875" style="123"/>
    <col min="8778" max="8778" width="9.1796875" style="114"/>
    <col min="8780" max="8780" width="9.1796875" style="123"/>
    <col min="8782" max="8782" width="9.1796875" style="114"/>
    <col min="8784" max="8784" width="9.1796875" style="123"/>
    <col min="8786" max="8786" width="9.1796875" style="114"/>
    <col min="8788" max="8788" width="9.1796875" style="123"/>
    <col min="8790" max="8790" width="9.1796875" style="114"/>
    <col min="8792" max="8792" width="9.1796875" style="123"/>
    <col min="8794" max="8794" width="9.1796875" style="114"/>
    <col min="8796" max="8796" width="9.1796875" style="123"/>
    <col min="8798" max="8798" width="9.1796875" style="114"/>
    <col min="8800" max="8800" width="9.1796875" style="123"/>
    <col min="8802" max="8802" width="9.1796875" style="114"/>
    <col min="8804" max="8804" width="9.1796875" style="123"/>
    <col min="8806" max="8806" width="9.1796875" style="114"/>
    <col min="8808" max="8808" width="9.1796875" style="123"/>
    <col min="8810" max="8810" width="9.1796875" style="114"/>
    <col min="8812" max="8812" width="9.1796875" style="123"/>
    <col min="8814" max="8814" width="9.1796875" style="114"/>
    <col min="8816" max="8816" width="9.1796875" style="123"/>
    <col min="8818" max="8818" width="9.1796875" style="114"/>
    <col min="8820" max="8820" width="9.1796875" style="123"/>
    <col min="8822" max="8822" width="9.1796875" style="114"/>
    <col min="8824" max="8824" width="9.1796875" style="123"/>
    <col min="8826" max="8826" width="9.1796875" style="114"/>
    <col min="8828" max="8828" width="9.1796875" style="123"/>
    <col min="8830" max="8830" width="9.1796875" style="114"/>
    <col min="8832" max="8832" width="9.1796875" style="123"/>
    <col min="8834" max="8834" width="9.1796875" style="114"/>
    <col min="8836" max="8836" width="9.1796875" style="123"/>
    <col min="8838" max="8838" width="9.1796875" style="114"/>
    <col min="8840" max="8840" width="9.1796875" style="123"/>
    <col min="8842" max="8842" width="9.1796875" style="114"/>
    <col min="8844" max="8844" width="9.1796875" style="123"/>
    <col min="8846" max="8846" width="9.1796875" style="114"/>
    <col min="8848" max="8848" width="9.1796875" style="123"/>
    <col min="8850" max="8850" width="9.1796875" style="114"/>
    <col min="8852" max="8852" width="9.1796875" style="123"/>
    <col min="8854" max="8854" width="9.1796875" style="114"/>
    <col min="8856" max="8856" width="9.1796875" style="123"/>
    <col min="8858" max="8858" width="9.1796875" style="114"/>
    <col min="8860" max="8860" width="9.1796875" style="123"/>
    <col min="8862" max="8862" width="9.1796875" style="114"/>
    <col min="8864" max="8864" width="9.1796875" style="123"/>
    <col min="8866" max="8866" width="9.1796875" style="114"/>
    <col min="8868" max="8868" width="9.1796875" style="123"/>
    <col min="8870" max="8870" width="9.1796875" style="114"/>
    <col min="8872" max="8872" width="9.1796875" style="123"/>
    <col min="8874" max="8874" width="9.1796875" style="114"/>
    <col min="8876" max="8876" width="9.1796875" style="123"/>
    <col min="8878" max="8878" width="9.1796875" style="114"/>
    <col min="8880" max="8880" width="9.1796875" style="123"/>
    <col min="8882" max="8882" width="9.1796875" style="114"/>
    <col min="8884" max="8884" width="9.1796875" style="123"/>
    <col min="8886" max="8886" width="9.1796875" style="114"/>
    <col min="8888" max="8888" width="9.1796875" style="123"/>
    <col min="8890" max="8890" width="9.1796875" style="114"/>
    <col min="8892" max="8892" width="9.1796875" style="123"/>
    <col min="8894" max="8894" width="9.1796875" style="114"/>
    <col min="8896" max="8896" width="9.1796875" style="123"/>
    <col min="8898" max="8898" width="9.1796875" style="114"/>
    <col min="8900" max="8900" width="9.1796875" style="123"/>
    <col min="8902" max="8902" width="9.1796875" style="114"/>
    <col min="8904" max="8904" width="9.1796875" style="123"/>
    <col min="8906" max="8906" width="9.1796875" style="114"/>
    <col min="8908" max="8908" width="9.1796875" style="123"/>
    <col min="8910" max="8910" width="9.1796875" style="114"/>
    <col min="8912" max="8912" width="9.1796875" style="123"/>
    <col min="8914" max="8914" width="9.1796875" style="114"/>
    <col min="8916" max="8916" width="9.1796875" style="123"/>
    <col min="8918" max="8918" width="9.1796875" style="114"/>
    <col min="8920" max="8920" width="9.1796875" style="123"/>
    <col min="8922" max="8922" width="9.1796875" style="114"/>
    <col min="8924" max="8924" width="9.1796875" style="123"/>
    <col min="8926" max="8926" width="9.1796875" style="114"/>
    <col min="8928" max="8928" width="9.1796875" style="123"/>
    <col min="8930" max="8930" width="9.1796875" style="114"/>
    <col min="8932" max="8932" width="9.1796875" style="123"/>
    <col min="8934" max="8934" width="9.1796875" style="114"/>
    <col min="8936" max="8936" width="9.1796875" style="123"/>
    <col min="8938" max="8938" width="9.1796875" style="114"/>
    <col min="8940" max="8940" width="9.1796875" style="123"/>
    <col min="8942" max="8942" width="9.1796875" style="114"/>
    <col min="8944" max="8944" width="9.1796875" style="123"/>
    <col min="8946" max="8946" width="9.1796875" style="114"/>
    <col min="8948" max="8948" width="9.1796875" style="123"/>
    <col min="8950" max="8950" width="9.1796875" style="114"/>
    <col min="8952" max="8952" width="9.1796875" style="123"/>
    <col min="8954" max="8954" width="9.1796875" style="114"/>
    <col min="8956" max="8956" width="9.1796875" style="123"/>
    <col min="8958" max="8958" width="9.1796875" style="114"/>
    <col min="8960" max="8960" width="9.1796875" style="123"/>
    <col min="8962" max="8962" width="9.1796875" style="114"/>
    <col min="8964" max="8964" width="9.1796875" style="123"/>
    <col min="8966" max="8966" width="9.1796875" style="114"/>
    <col min="8968" max="8968" width="9.1796875" style="123"/>
    <col min="8970" max="8970" width="9.1796875" style="114"/>
    <col min="8972" max="8972" width="9.1796875" style="123"/>
    <col min="8974" max="8974" width="9.1796875" style="114"/>
    <col min="8976" max="8976" width="9.1796875" style="123"/>
    <col min="8978" max="8978" width="9.1796875" style="114"/>
    <col min="8980" max="8980" width="9.1796875" style="123"/>
    <col min="8982" max="8982" width="9.1796875" style="114"/>
    <col min="8984" max="8984" width="9.1796875" style="123"/>
    <col min="8986" max="8986" width="9.1796875" style="114"/>
    <col min="8988" max="8988" width="9.1796875" style="123"/>
    <col min="8990" max="8990" width="9.1796875" style="114"/>
    <col min="8992" max="8992" width="9.1796875" style="123"/>
    <col min="8994" max="8994" width="9.1796875" style="114"/>
    <col min="8996" max="8996" width="9.1796875" style="123"/>
    <col min="8998" max="8998" width="9.1796875" style="114"/>
    <col min="9000" max="9000" width="9.1796875" style="123"/>
    <col min="9002" max="9002" width="9.1796875" style="114"/>
    <col min="9004" max="9004" width="9.1796875" style="123"/>
    <col min="9006" max="9006" width="9.1796875" style="114"/>
    <col min="9008" max="9008" width="9.1796875" style="123"/>
    <col min="9010" max="9010" width="9.1796875" style="114"/>
    <col min="9012" max="9012" width="9.1796875" style="123"/>
    <col min="9014" max="9014" width="9.1796875" style="114"/>
    <col min="9016" max="9016" width="9.1796875" style="123"/>
    <col min="9018" max="9018" width="9.1796875" style="114"/>
    <col min="9020" max="9020" width="9.1796875" style="123"/>
    <col min="9022" max="9022" width="9.1796875" style="114"/>
    <col min="9024" max="9024" width="9.1796875" style="123"/>
    <col min="9026" max="9026" width="9.1796875" style="114"/>
    <col min="9028" max="9028" width="9.1796875" style="123"/>
    <col min="9030" max="9030" width="9.1796875" style="114"/>
    <col min="9032" max="9032" width="9.1796875" style="123"/>
    <col min="9034" max="9034" width="9.1796875" style="114"/>
    <col min="9036" max="9036" width="9.1796875" style="123"/>
    <col min="9038" max="9038" width="9.1796875" style="114"/>
    <col min="9040" max="9040" width="9.1796875" style="123"/>
    <col min="9042" max="9042" width="9.1796875" style="114"/>
    <col min="9044" max="9044" width="9.1796875" style="123"/>
    <col min="9046" max="9046" width="9.1796875" style="114"/>
    <col min="9048" max="9048" width="9.1796875" style="123"/>
    <col min="9050" max="9050" width="9.1796875" style="114"/>
    <col min="9052" max="9052" width="9.1796875" style="123"/>
    <col min="9054" max="9054" width="9.1796875" style="114"/>
    <col min="9056" max="9056" width="9.1796875" style="123"/>
    <col min="9058" max="9058" width="9.1796875" style="114"/>
    <col min="9060" max="9060" width="9.1796875" style="123"/>
    <col min="9062" max="9062" width="9.1796875" style="114"/>
    <col min="9064" max="9064" width="9.1796875" style="123"/>
    <col min="9066" max="9066" width="9.1796875" style="114"/>
    <col min="9068" max="9068" width="9.1796875" style="123"/>
    <col min="9070" max="9070" width="9.1796875" style="114"/>
    <col min="9072" max="9072" width="9.1796875" style="123"/>
    <col min="9074" max="9074" width="9.1796875" style="114"/>
    <col min="9076" max="9076" width="9.1796875" style="123"/>
    <col min="9078" max="9078" width="9.1796875" style="114"/>
    <col min="9080" max="9080" width="9.1796875" style="123"/>
    <col min="9082" max="9082" width="9.1796875" style="114"/>
    <col min="9084" max="9084" width="9.1796875" style="123"/>
    <col min="9086" max="9086" width="9.1796875" style="114"/>
    <col min="9088" max="9088" width="9.1796875" style="123"/>
    <col min="9090" max="9090" width="9.1796875" style="114"/>
    <col min="9092" max="9092" width="9.1796875" style="123"/>
    <col min="9094" max="9094" width="9.1796875" style="114"/>
    <col min="9096" max="9096" width="9.1796875" style="123"/>
    <col min="9098" max="9098" width="9.1796875" style="114"/>
    <col min="9100" max="9100" width="9.1796875" style="123"/>
    <col min="9102" max="9102" width="9.1796875" style="114"/>
    <col min="9104" max="9104" width="9.1796875" style="123"/>
    <col min="9106" max="9106" width="9.1796875" style="114"/>
    <col min="9108" max="9108" width="9.1796875" style="123"/>
    <col min="9110" max="9110" width="9.1796875" style="114"/>
    <col min="9112" max="9112" width="9.1796875" style="123"/>
    <col min="9114" max="9114" width="9.1796875" style="114"/>
    <col min="9116" max="9116" width="9.1796875" style="123"/>
    <col min="9118" max="9118" width="9.1796875" style="114"/>
    <col min="9120" max="9120" width="9.1796875" style="123"/>
    <col min="9122" max="9122" width="9.1796875" style="114"/>
    <col min="9124" max="9124" width="9.1796875" style="123"/>
    <col min="9126" max="9126" width="9.1796875" style="114"/>
    <col min="9128" max="9128" width="9.1796875" style="123"/>
    <col min="9130" max="9130" width="9.1796875" style="114"/>
    <col min="9132" max="9132" width="9.1796875" style="123"/>
    <col min="9134" max="9134" width="9.1796875" style="114"/>
    <col min="9136" max="9136" width="9.1796875" style="123"/>
    <col min="9138" max="9138" width="9.1796875" style="114"/>
    <col min="9140" max="9140" width="9.1796875" style="123"/>
    <col min="9142" max="9142" width="9.1796875" style="114"/>
    <col min="9144" max="9144" width="9.1796875" style="123"/>
    <col min="9146" max="9146" width="9.1796875" style="114"/>
    <col min="9148" max="9148" width="9.1796875" style="123"/>
    <col min="9150" max="9150" width="9.1796875" style="114"/>
    <col min="9152" max="9152" width="9.1796875" style="123"/>
    <col min="9154" max="9154" width="9.1796875" style="114"/>
    <col min="9156" max="9156" width="9.1796875" style="123"/>
    <col min="9158" max="9158" width="9.1796875" style="114"/>
    <col min="9160" max="9160" width="9.1796875" style="123"/>
    <col min="9162" max="9162" width="9.1796875" style="114"/>
    <col min="9164" max="9164" width="9.1796875" style="123"/>
    <col min="9166" max="9166" width="9.1796875" style="114"/>
    <col min="9168" max="9168" width="9.1796875" style="123"/>
    <col min="9170" max="9170" width="9.1796875" style="114"/>
    <col min="9172" max="9172" width="9.1796875" style="123"/>
    <col min="9174" max="9174" width="9.1796875" style="114"/>
    <col min="9176" max="9176" width="9.1796875" style="123"/>
    <col min="9178" max="9178" width="9.1796875" style="114"/>
    <col min="9180" max="9180" width="9.1796875" style="123"/>
    <col min="9182" max="9182" width="9.1796875" style="114"/>
    <col min="9184" max="9184" width="9.1796875" style="123"/>
    <col min="9186" max="9186" width="9.1796875" style="114"/>
    <col min="9188" max="9188" width="9.1796875" style="123"/>
    <col min="9190" max="9190" width="9.1796875" style="114"/>
    <col min="9192" max="9192" width="9.1796875" style="123"/>
    <col min="9194" max="9194" width="9.1796875" style="114"/>
    <col min="9196" max="9196" width="9.1796875" style="123"/>
    <col min="9198" max="9198" width="9.1796875" style="114"/>
    <col min="9200" max="9200" width="9.1796875" style="123"/>
    <col min="9202" max="9202" width="9.1796875" style="114"/>
    <col min="9204" max="9204" width="9.1796875" style="123"/>
    <col min="9206" max="9206" width="9.1796875" style="114"/>
    <col min="9208" max="9208" width="9.1796875" style="123"/>
    <col min="9210" max="9210" width="9.1796875" style="114"/>
    <col min="9212" max="9212" width="9.1796875" style="123"/>
    <col min="9214" max="9214" width="9.1796875" style="114"/>
    <col min="9216" max="9216" width="9.1796875" style="123"/>
    <col min="9218" max="9218" width="9.1796875" style="114"/>
    <col min="9220" max="9220" width="9.1796875" style="123"/>
    <col min="9222" max="9222" width="9.1796875" style="114"/>
    <col min="9224" max="9224" width="9.1796875" style="123"/>
    <col min="9226" max="9226" width="9.1796875" style="114"/>
    <col min="9228" max="9228" width="9.1796875" style="123"/>
    <col min="9230" max="9230" width="9.1796875" style="114"/>
    <col min="9232" max="9232" width="9.1796875" style="123"/>
    <col min="9234" max="9234" width="9.1796875" style="114"/>
    <col min="9236" max="9236" width="9.1796875" style="123"/>
    <col min="9238" max="9238" width="9.1796875" style="114"/>
    <col min="9240" max="9240" width="9.1796875" style="123"/>
    <col min="9242" max="9242" width="9.1796875" style="114"/>
    <col min="9244" max="9244" width="9.1796875" style="123"/>
    <col min="9246" max="9246" width="9.1796875" style="114"/>
    <col min="9248" max="9248" width="9.1796875" style="123"/>
    <col min="9250" max="9250" width="9.1796875" style="114"/>
    <col min="9252" max="9252" width="9.1796875" style="123"/>
    <col min="9254" max="9254" width="9.1796875" style="114"/>
    <col min="9256" max="9256" width="9.1796875" style="123"/>
    <col min="9258" max="9258" width="9.1796875" style="114"/>
    <col min="9260" max="9260" width="9.1796875" style="123"/>
    <col min="9262" max="9262" width="9.1796875" style="114"/>
    <col min="9264" max="9264" width="9.1796875" style="123"/>
    <col min="9266" max="9266" width="9.1796875" style="114"/>
    <col min="9268" max="9268" width="9.1796875" style="123"/>
    <col min="9270" max="9270" width="9.1796875" style="114"/>
    <col min="9272" max="9272" width="9.1796875" style="123"/>
    <col min="9274" max="9274" width="9.1796875" style="114"/>
    <col min="9276" max="9276" width="9.1796875" style="123"/>
    <col min="9278" max="9278" width="9.1796875" style="114"/>
    <col min="9280" max="9280" width="9.1796875" style="123"/>
    <col min="9282" max="9282" width="9.1796875" style="114"/>
    <col min="9284" max="9284" width="9.1796875" style="123"/>
    <col min="9286" max="9286" width="9.1796875" style="114"/>
    <col min="9288" max="9288" width="9.1796875" style="123"/>
    <col min="9290" max="9290" width="9.1796875" style="114"/>
    <col min="9292" max="9292" width="9.1796875" style="123"/>
    <col min="9294" max="9294" width="9.1796875" style="114"/>
    <col min="9296" max="9296" width="9.1796875" style="123"/>
    <col min="9298" max="9298" width="9.1796875" style="114"/>
    <col min="9300" max="9300" width="9.1796875" style="123"/>
    <col min="9302" max="9302" width="9.1796875" style="114"/>
    <col min="9304" max="9304" width="9.1796875" style="123"/>
    <col min="9306" max="9306" width="9.1796875" style="114"/>
    <col min="9308" max="9308" width="9.1796875" style="123"/>
    <col min="9310" max="9310" width="9.1796875" style="114"/>
    <col min="9312" max="9312" width="9.1796875" style="123"/>
    <col min="9314" max="9314" width="9.1796875" style="114"/>
    <col min="9316" max="9316" width="9.1796875" style="123"/>
    <col min="9318" max="9318" width="9.1796875" style="114"/>
    <col min="9320" max="9320" width="9.1796875" style="123"/>
    <col min="9322" max="9322" width="9.1796875" style="114"/>
    <col min="9324" max="9324" width="9.1796875" style="123"/>
    <col min="9326" max="9326" width="9.1796875" style="114"/>
    <col min="9328" max="9328" width="9.1796875" style="123"/>
    <col min="9330" max="9330" width="9.1796875" style="114"/>
    <col min="9332" max="9332" width="9.1796875" style="123"/>
    <col min="9334" max="9334" width="9.1796875" style="114"/>
    <col min="9336" max="9336" width="9.1796875" style="123"/>
    <col min="9338" max="9338" width="9.1796875" style="114"/>
    <col min="9340" max="9340" width="9.1796875" style="123"/>
    <col min="9342" max="9342" width="9.1796875" style="114"/>
    <col min="9344" max="9344" width="9.1796875" style="123"/>
    <col min="9346" max="9346" width="9.1796875" style="114"/>
    <col min="9348" max="9348" width="9.1796875" style="123"/>
    <col min="9350" max="9350" width="9.1796875" style="114"/>
    <col min="9352" max="9352" width="9.1796875" style="123"/>
    <col min="9354" max="9354" width="9.1796875" style="114"/>
    <col min="9356" max="9356" width="9.1796875" style="123"/>
    <col min="9358" max="9358" width="9.1796875" style="114"/>
    <col min="9360" max="9360" width="9.1796875" style="123"/>
    <col min="9362" max="9362" width="9.1796875" style="114"/>
    <col min="9364" max="9364" width="9.1796875" style="123"/>
    <col min="9366" max="9366" width="9.1796875" style="114"/>
    <col min="9368" max="9368" width="9.1796875" style="123"/>
    <col min="9370" max="9370" width="9.1796875" style="114"/>
    <col min="9372" max="9372" width="9.1796875" style="123"/>
    <col min="9374" max="9374" width="9.1796875" style="114"/>
    <col min="9376" max="9376" width="9.1796875" style="123"/>
    <col min="9378" max="9378" width="9.1796875" style="114"/>
    <col min="9380" max="9380" width="9.1796875" style="123"/>
    <col min="9382" max="9382" width="9.1796875" style="114"/>
    <col min="9384" max="9384" width="9.1796875" style="123"/>
    <col min="9386" max="9386" width="9.1796875" style="114"/>
    <col min="9388" max="9388" width="9.1796875" style="123"/>
    <col min="9390" max="9390" width="9.1796875" style="114"/>
    <col min="9392" max="9392" width="9.1796875" style="123"/>
    <col min="9394" max="9394" width="9.1796875" style="114"/>
    <col min="9396" max="9396" width="9.1796875" style="123"/>
    <col min="9398" max="9398" width="9.1796875" style="114"/>
    <col min="9400" max="9400" width="9.1796875" style="123"/>
    <col min="9402" max="9402" width="9.1796875" style="114"/>
    <col min="9404" max="9404" width="9.1796875" style="123"/>
    <col min="9406" max="9406" width="9.1796875" style="114"/>
    <col min="9408" max="9408" width="9.1796875" style="123"/>
    <col min="9410" max="9410" width="9.1796875" style="114"/>
    <col min="9412" max="9412" width="9.1796875" style="123"/>
    <col min="9414" max="9414" width="9.1796875" style="114"/>
    <col min="9416" max="9416" width="9.1796875" style="123"/>
    <col min="9418" max="9418" width="9.1796875" style="114"/>
    <col min="9420" max="9420" width="9.1796875" style="123"/>
    <col min="9422" max="9422" width="9.1796875" style="114"/>
    <col min="9424" max="9424" width="9.1796875" style="123"/>
    <col min="9426" max="9426" width="9.1796875" style="114"/>
    <col min="9428" max="9428" width="9.1796875" style="123"/>
    <col min="9430" max="9430" width="9.1796875" style="114"/>
    <col min="9432" max="9432" width="9.1796875" style="123"/>
    <col min="9434" max="9434" width="9.1796875" style="114"/>
    <col min="9436" max="9436" width="9.1796875" style="123"/>
    <col min="9438" max="9438" width="9.1796875" style="114"/>
    <col min="9440" max="9440" width="9.1796875" style="123"/>
    <col min="9442" max="9442" width="9.1796875" style="114"/>
    <col min="9444" max="9444" width="9.1796875" style="123"/>
    <col min="9446" max="9446" width="9.1796875" style="114"/>
    <col min="9448" max="9448" width="9.1796875" style="123"/>
    <col min="9450" max="9450" width="9.1796875" style="114"/>
    <col min="9452" max="9452" width="9.1796875" style="123"/>
    <col min="9454" max="9454" width="9.1796875" style="114"/>
    <col min="9456" max="9456" width="9.1796875" style="123"/>
    <col min="9458" max="9458" width="9.1796875" style="114"/>
    <col min="9460" max="9460" width="9.1796875" style="123"/>
    <col min="9462" max="9462" width="9.1796875" style="114"/>
    <col min="9464" max="9464" width="9.1796875" style="123"/>
    <col min="9466" max="9466" width="9.1796875" style="114"/>
    <col min="9468" max="9468" width="9.1796875" style="123"/>
    <col min="9470" max="9470" width="9.1796875" style="114"/>
    <col min="9472" max="9472" width="9.1796875" style="123"/>
    <col min="9474" max="9474" width="9.1796875" style="114"/>
    <col min="9476" max="9476" width="9.1796875" style="123"/>
    <col min="9478" max="9478" width="9.1796875" style="114"/>
    <col min="9480" max="9480" width="9.1796875" style="123"/>
    <col min="9482" max="9482" width="9.1796875" style="114"/>
    <col min="9484" max="9484" width="9.1796875" style="123"/>
    <col min="9486" max="9486" width="9.1796875" style="114"/>
    <col min="9488" max="9488" width="9.1796875" style="123"/>
    <col min="9490" max="9490" width="9.1796875" style="114"/>
    <col min="9492" max="9492" width="9.1796875" style="123"/>
    <col min="9494" max="9494" width="9.1796875" style="114"/>
    <col min="9496" max="9496" width="9.1796875" style="123"/>
    <col min="9498" max="9498" width="9.1796875" style="114"/>
    <col min="9500" max="9500" width="9.1796875" style="123"/>
    <col min="9502" max="9502" width="9.1796875" style="114"/>
    <col min="9504" max="9504" width="9.1796875" style="123"/>
    <col min="9506" max="9506" width="9.1796875" style="114"/>
    <col min="9508" max="9508" width="9.1796875" style="123"/>
    <col min="9510" max="9510" width="9.1796875" style="114"/>
    <col min="9512" max="9512" width="9.1796875" style="123"/>
    <col min="9514" max="9514" width="9.1796875" style="114"/>
    <col min="9516" max="9516" width="9.1796875" style="123"/>
    <col min="9518" max="9518" width="9.1796875" style="114"/>
    <col min="9520" max="9520" width="9.1796875" style="123"/>
    <col min="9522" max="9522" width="9.1796875" style="114"/>
    <col min="9524" max="9524" width="9.1796875" style="123"/>
    <col min="9526" max="9526" width="9.1796875" style="114"/>
    <col min="9528" max="9528" width="9.1796875" style="123"/>
    <col min="9530" max="9530" width="9.1796875" style="114"/>
    <col min="9532" max="9532" width="9.1796875" style="123"/>
    <col min="9534" max="9534" width="9.1796875" style="114"/>
    <col min="9536" max="9536" width="9.1796875" style="123"/>
    <col min="9538" max="9538" width="9.1796875" style="114"/>
    <col min="9540" max="9540" width="9.1796875" style="123"/>
    <col min="9542" max="9542" width="9.1796875" style="114"/>
    <col min="9544" max="9544" width="9.1796875" style="123"/>
    <col min="9546" max="9546" width="9.1796875" style="114"/>
    <col min="9548" max="9548" width="9.1796875" style="123"/>
    <col min="9550" max="9550" width="9.1796875" style="114"/>
    <col min="9552" max="9552" width="9.1796875" style="123"/>
    <col min="9554" max="9554" width="9.1796875" style="114"/>
    <col min="9556" max="9556" width="9.1796875" style="123"/>
    <col min="9558" max="9558" width="9.1796875" style="114"/>
    <col min="9560" max="9560" width="9.1796875" style="123"/>
    <col min="9562" max="9562" width="9.1796875" style="114"/>
    <col min="9564" max="9564" width="9.1796875" style="123"/>
    <col min="9566" max="9566" width="9.1796875" style="114"/>
    <col min="9568" max="9568" width="9.1796875" style="123"/>
    <col min="9570" max="9570" width="9.1796875" style="114"/>
    <col min="9572" max="9572" width="9.1796875" style="123"/>
    <col min="9574" max="9574" width="9.1796875" style="114"/>
    <col min="9576" max="9576" width="9.1796875" style="123"/>
    <col min="9578" max="9578" width="9.1796875" style="114"/>
    <col min="9580" max="9580" width="9.1796875" style="123"/>
    <col min="9582" max="9582" width="9.1796875" style="114"/>
    <col min="9584" max="9584" width="9.1796875" style="123"/>
    <col min="9586" max="9586" width="9.1796875" style="114"/>
    <col min="9588" max="9588" width="9.1796875" style="123"/>
    <col min="9590" max="9590" width="9.1796875" style="114"/>
    <col min="9592" max="9592" width="9.1796875" style="123"/>
    <col min="9594" max="9594" width="9.1796875" style="114"/>
    <col min="9596" max="9596" width="9.1796875" style="123"/>
    <col min="9598" max="9598" width="9.1796875" style="114"/>
    <col min="9600" max="9600" width="9.1796875" style="123"/>
    <col min="9602" max="9602" width="9.1796875" style="114"/>
    <col min="9604" max="9604" width="9.1796875" style="123"/>
    <col min="9606" max="9606" width="9.1796875" style="114"/>
    <col min="9608" max="9608" width="9.1796875" style="123"/>
    <col min="9610" max="9610" width="9.1796875" style="114"/>
    <col min="9612" max="9612" width="9.1796875" style="123"/>
    <col min="9614" max="9614" width="9.1796875" style="114"/>
    <col min="9616" max="9616" width="9.1796875" style="123"/>
    <col min="9618" max="9618" width="9.1796875" style="114"/>
    <col min="9620" max="9620" width="9.1796875" style="123"/>
    <col min="9622" max="9622" width="9.1796875" style="114"/>
    <col min="9624" max="9624" width="9.1796875" style="123"/>
    <col min="9626" max="9626" width="9.1796875" style="114"/>
    <col min="9628" max="9628" width="9.1796875" style="123"/>
    <col min="9630" max="9630" width="9.1796875" style="114"/>
    <col min="9632" max="9632" width="9.1796875" style="123"/>
    <col min="9634" max="9634" width="9.1796875" style="114"/>
    <col min="9636" max="9636" width="9.1796875" style="123"/>
    <col min="9638" max="9638" width="9.1796875" style="114"/>
    <col min="9640" max="9640" width="9.1796875" style="123"/>
    <col min="9642" max="9642" width="9.1796875" style="114"/>
    <col min="9644" max="9644" width="9.1796875" style="123"/>
    <col min="9646" max="9646" width="9.1796875" style="114"/>
    <col min="9648" max="9648" width="9.1796875" style="123"/>
    <col min="9650" max="9650" width="9.1796875" style="114"/>
    <col min="9652" max="9652" width="9.1796875" style="123"/>
    <col min="9654" max="9654" width="9.1796875" style="114"/>
    <col min="9656" max="9656" width="9.1796875" style="123"/>
    <col min="9658" max="9658" width="9.1796875" style="114"/>
    <col min="9660" max="9660" width="9.1796875" style="123"/>
    <col min="9662" max="9662" width="9.1796875" style="114"/>
    <col min="9664" max="9664" width="9.1796875" style="123"/>
    <col min="9666" max="9666" width="9.1796875" style="114"/>
    <col min="9668" max="9668" width="9.1796875" style="123"/>
    <col min="9670" max="9670" width="9.1796875" style="114"/>
    <col min="9672" max="9672" width="9.1796875" style="123"/>
    <col min="9674" max="9674" width="9.1796875" style="114"/>
    <col min="9676" max="9676" width="9.1796875" style="123"/>
    <col min="9678" max="9678" width="9.1796875" style="114"/>
    <col min="9680" max="9680" width="9.1796875" style="123"/>
    <col min="9682" max="9682" width="9.1796875" style="114"/>
    <col min="9684" max="9684" width="9.1796875" style="123"/>
    <col min="9686" max="9686" width="9.1796875" style="114"/>
    <col min="9688" max="9688" width="9.1796875" style="123"/>
    <col min="9690" max="9690" width="9.1796875" style="114"/>
    <col min="9692" max="9692" width="9.1796875" style="123"/>
    <col min="9694" max="9694" width="9.1796875" style="114"/>
    <col min="9696" max="9696" width="9.1796875" style="123"/>
    <col min="9698" max="9698" width="9.1796875" style="114"/>
    <col min="9700" max="9700" width="9.1796875" style="123"/>
    <col min="9702" max="9702" width="9.1796875" style="114"/>
    <col min="9704" max="9704" width="9.1796875" style="123"/>
    <col min="9706" max="9706" width="9.1796875" style="114"/>
    <col min="9708" max="9708" width="9.1796875" style="123"/>
    <col min="9710" max="9710" width="9.1796875" style="114"/>
    <col min="9712" max="9712" width="9.1796875" style="123"/>
    <col min="9714" max="9714" width="9.1796875" style="114"/>
    <col min="9716" max="9716" width="9.1796875" style="123"/>
    <col min="9718" max="9718" width="9.1796875" style="114"/>
    <col min="9720" max="9720" width="9.1796875" style="123"/>
    <col min="9722" max="9722" width="9.1796875" style="114"/>
    <col min="9724" max="9724" width="9.1796875" style="123"/>
    <col min="9726" max="9726" width="9.1796875" style="114"/>
    <col min="9728" max="9728" width="9.1796875" style="123"/>
    <col min="9730" max="9730" width="9.1796875" style="114"/>
    <col min="9732" max="9732" width="9.1796875" style="123"/>
    <col min="9734" max="9734" width="9.1796875" style="114"/>
    <col min="9736" max="9736" width="9.1796875" style="123"/>
    <col min="9738" max="9738" width="9.1796875" style="114"/>
    <col min="9740" max="9740" width="9.1796875" style="123"/>
    <col min="9742" max="9742" width="9.1796875" style="114"/>
    <col min="9744" max="9744" width="9.1796875" style="123"/>
    <col min="9746" max="9746" width="9.1796875" style="114"/>
    <col min="9748" max="9748" width="9.1796875" style="123"/>
    <col min="9750" max="9750" width="9.1796875" style="114"/>
    <col min="9752" max="9752" width="9.1796875" style="123"/>
    <col min="9754" max="9754" width="9.1796875" style="114"/>
    <col min="9756" max="9756" width="9.1796875" style="123"/>
    <col min="9758" max="9758" width="9.1796875" style="114"/>
    <col min="9760" max="9760" width="9.1796875" style="123"/>
    <col min="9762" max="9762" width="9.1796875" style="114"/>
    <col min="9764" max="9764" width="9.1796875" style="123"/>
    <col min="9766" max="9766" width="9.1796875" style="114"/>
    <col min="9768" max="9768" width="9.1796875" style="123"/>
    <col min="9770" max="9770" width="9.1796875" style="114"/>
    <col min="9772" max="9772" width="9.1796875" style="123"/>
    <col min="9774" max="9774" width="9.1796875" style="114"/>
    <col min="9776" max="9776" width="9.1796875" style="123"/>
    <col min="9778" max="9778" width="9.1796875" style="114"/>
    <col min="9780" max="9780" width="9.1796875" style="123"/>
    <col min="9782" max="9782" width="9.1796875" style="114"/>
    <col min="9784" max="9784" width="9.1796875" style="123"/>
    <col min="9786" max="9786" width="9.1796875" style="114"/>
    <col min="9788" max="9788" width="9.1796875" style="123"/>
    <col min="9790" max="9790" width="9.1796875" style="114"/>
    <col min="9792" max="9792" width="9.1796875" style="123"/>
    <col min="9794" max="9794" width="9.1796875" style="114"/>
    <col min="9796" max="9796" width="9.1796875" style="123"/>
    <col min="9798" max="9798" width="9.1796875" style="114"/>
    <col min="9800" max="9800" width="9.1796875" style="123"/>
    <col min="9802" max="9802" width="9.1796875" style="114"/>
    <col min="9804" max="9804" width="9.1796875" style="123"/>
    <col min="9806" max="9806" width="9.1796875" style="114"/>
    <col min="9808" max="9808" width="9.1796875" style="123"/>
    <col min="9810" max="9810" width="9.1796875" style="114"/>
    <col min="9812" max="9812" width="9.1796875" style="123"/>
    <col min="9814" max="9814" width="9.1796875" style="114"/>
    <col min="9816" max="9816" width="9.1796875" style="123"/>
    <col min="9818" max="9818" width="9.1796875" style="114"/>
    <col min="9820" max="9820" width="9.1796875" style="123"/>
    <col min="9822" max="9822" width="9.1796875" style="114"/>
    <col min="9824" max="9824" width="9.1796875" style="123"/>
    <col min="9826" max="9826" width="9.1796875" style="114"/>
    <col min="9828" max="9828" width="9.1796875" style="123"/>
    <col min="9830" max="9830" width="9.1796875" style="114"/>
    <col min="9832" max="9832" width="9.1796875" style="123"/>
    <col min="9834" max="9834" width="9.1796875" style="114"/>
    <col min="9836" max="9836" width="9.1796875" style="123"/>
    <col min="9838" max="9838" width="9.1796875" style="114"/>
    <col min="9840" max="9840" width="9.1796875" style="123"/>
    <col min="9842" max="9842" width="9.1796875" style="114"/>
    <col min="9844" max="9844" width="9.1796875" style="123"/>
    <col min="9846" max="9846" width="9.1796875" style="114"/>
    <col min="9848" max="9848" width="9.1796875" style="123"/>
    <col min="9850" max="9850" width="9.1796875" style="114"/>
    <col min="9852" max="9852" width="9.1796875" style="123"/>
    <col min="9854" max="9854" width="9.1796875" style="114"/>
    <col min="9856" max="9856" width="9.1796875" style="123"/>
    <col min="9858" max="9858" width="9.1796875" style="114"/>
    <col min="9860" max="9860" width="9.1796875" style="123"/>
    <col min="9862" max="9862" width="9.1796875" style="114"/>
    <col min="9864" max="9864" width="9.1796875" style="123"/>
    <col min="9866" max="9866" width="9.1796875" style="114"/>
    <col min="9868" max="9868" width="9.1796875" style="123"/>
    <col min="9870" max="9870" width="9.1796875" style="114"/>
    <col min="9872" max="9872" width="9.1796875" style="123"/>
    <col min="9874" max="9874" width="9.1796875" style="114"/>
    <col min="9876" max="9876" width="9.1796875" style="123"/>
    <col min="9878" max="9878" width="9.1796875" style="114"/>
    <col min="9880" max="9880" width="9.1796875" style="123"/>
    <col min="9882" max="9882" width="9.1796875" style="114"/>
    <col min="9884" max="9884" width="9.1796875" style="123"/>
    <col min="9886" max="9886" width="9.1796875" style="114"/>
    <col min="9888" max="9888" width="9.1796875" style="123"/>
    <col min="9890" max="9890" width="9.1796875" style="114"/>
    <col min="9892" max="9892" width="9.1796875" style="123"/>
    <col min="9894" max="9894" width="9.1796875" style="114"/>
    <col min="9896" max="9896" width="9.1796875" style="123"/>
    <col min="9898" max="9898" width="9.1796875" style="114"/>
    <col min="9900" max="9900" width="9.1796875" style="123"/>
    <col min="9902" max="9902" width="9.1796875" style="114"/>
    <col min="9904" max="9904" width="9.1796875" style="123"/>
    <col min="9906" max="9906" width="9.1796875" style="114"/>
    <col min="9908" max="9908" width="9.1796875" style="123"/>
    <col min="9910" max="9910" width="9.1796875" style="114"/>
    <col min="9912" max="9912" width="9.1796875" style="123"/>
    <col min="9914" max="9914" width="9.1796875" style="114"/>
    <col min="9916" max="9916" width="9.1796875" style="123"/>
    <col min="9918" max="9918" width="9.1796875" style="114"/>
    <col min="9920" max="9920" width="9.1796875" style="123"/>
    <col min="9922" max="9922" width="9.1796875" style="114"/>
    <col min="9924" max="9924" width="9.1796875" style="123"/>
    <col min="9926" max="9926" width="9.1796875" style="114"/>
    <col min="9928" max="9928" width="9.1796875" style="123"/>
    <col min="9930" max="9930" width="9.1796875" style="114"/>
    <col min="9932" max="9932" width="9.1796875" style="123"/>
    <col min="9934" max="9934" width="9.1796875" style="114"/>
    <col min="9936" max="9936" width="9.1796875" style="123"/>
    <col min="9938" max="9938" width="9.1796875" style="114"/>
    <col min="9940" max="9940" width="9.1796875" style="123"/>
    <col min="9942" max="9942" width="9.1796875" style="114"/>
    <col min="9944" max="9944" width="9.1796875" style="123"/>
    <col min="9946" max="9946" width="9.1796875" style="114"/>
    <col min="9948" max="9948" width="9.1796875" style="123"/>
    <col min="9950" max="9950" width="9.1796875" style="114"/>
    <col min="9952" max="9952" width="9.1796875" style="123"/>
    <col min="9954" max="9954" width="9.1796875" style="114"/>
    <col min="9956" max="9956" width="9.1796875" style="123"/>
    <col min="9958" max="9958" width="9.1796875" style="114"/>
    <col min="9960" max="9960" width="9.1796875" style="123"/>
    <col min="9962" max="9962" width="9.1796875" style="114"/>
    <col min="9964" max="9964" width="9.1796875" style="123"/>
    <col min="9966" max="9966" width="9.1796875" style="114"/>
    <col min="9968" max="9968" width="9.1796875" style="123"/>
    <col min="9970" max="9970" width="9.1796875" style="114"/>
    <col min="9972" max="9972" width="9.1796875" style="123"/>
    <col min="9974" max="9974" width="9.1796875" style="114"/>
    <col min="9976" max="9976" width="9.1796875" style="123"/>
    <col min="9978" max="9978" width="9.1796875" style="114"/>
    <col min="9980" max="9980" width="9.1796875" style="123"/>
    <col min="9982" max="9982" width="9.1796875" style="114"/>
    <col min="9984" max="9984" width="9.1796875" style="123"/>
    <col min="9986" max="9986" width="9.1796875" style="114"/>
    <col min="9988" max="9988" width="9.1796875" style="123"/>
    <col min="9990" max="9990" width="9.1796875" style="114"/>
    <col min="9992" max="9992" width="9.1796875" style="123"/>
    <col min="9994" max="9994" width="9.1796875" style="114"/>
    <col min="9996" max="9996" width="9.1796875" style="123"/>
    <col min="9998" max="9998" width="9.1796875" style="114"/>
    <col min="10000" max="10000" width="9.1796875" style="123"/>
    <col min="10002" max="10002" width="9.1796875" style="114"/>
    <col min="10004" max="10004" width="9.1796875" style="123"/>
    <col min="10006" max="10006" width="9.1796875" style="114"/>
    <col min="10008" max="10008" width="9.1796875" style="123"/>
    <col min="10010" max="10010" width="9.1796875" style="114"/>
    <col min="10012" max="10012" width="9.1796875" style="123"/>
    <col min="10014" max="10014" width="9.1796875" style="114"/>
    <col min="10016" max="10016" width="9.1796875" style="123"/>
    <col min="10018" max="10018" width="9.1796875" style="114"/>
    <col min="10020" max="10020" width="9.1796875" style="123"/>
    <col min="10022" max="10022" width="9.1796875" style="114"/>
    <col min="10024" max="10024" width="9.1796875" style="123"/>
    <col min="10026" max="10026" width="9.1796875" style="114"/>
    <col min="10028" max="10028" width="9.1796875" style="123"/>
    <col min="10030" max="10030" width="9.1796875" style="114"/>
    <col min="10032" max="10032" width="9.1796875" style="123"/>
    <col min="10034" max="10034" width="9.1796875" style="114"/>
    <col min="10036" max="10036" width="9.1796875" style="123"/>
    <col min="10038" max="10038" width="9.1796875" style="114"/>
    <col min="10040" max="10040" width="9.1796875" style="123"/>
    <col min="10042" max="10042" width="9.1796875" style="114"/>
    <col min="10044" max="10044" width="9.1796875" style="123"/>
    <col min="10046" max="10046" width="9.1796875" style="114"/>
    <col min="10048" max="10048" width="9.1796875" style="123"/>
    <col min="10050" max="10050" width="9.1796875" style="114"/>
    <col min="10052" max="10052" width="9.1796875" style="123"/>
    <col min="10054" max="10054" width="9.1796875" style="114"/>
    <col min="10056" max="10056" width="9.1796875" style="123"/>
    <col min="10058" max="10058" width="9.1796875" style="114"/>
    <col min="10060" max="10060" width="9.1796875" style="123"/>
    <col min="10062" max="10062" width="9.1796875" style="114"/>
    <col min="10064" max="10064" width="9.1796875" style="123"/>
    <col min="10066" max="10066" width="9.1796875" style="114"/>
    <col min="10068" max="10068" width="9.1796875" style="123"/>
    <col min="10070" max="10070" width="9.1796875" style="114"/>
    <col min="10072" max="10072" width="9.1796875" style="123"/>
    <col min="10074" max="10074" width="9.1796875" style="114"/>
    <col min="10076" max="10076" width="9.1796875" style="123"/>
    <col min="10078" max="10078" width="9.1796875" style="114"/>
    <col min="10080" max="10080" width="9.1796875" style="123"/>
    <col min="10082" max="10082" width="9.1796875" style="114"/>
    <col min="10084" max="10084" width="9.1796875" style="123"/>
    <col min="10086" max="10086" width="9.1796875" style="114"/>
    <col min="10088" max="10088" width="9.1796875" style="123"/>
    <col min="10090" max="10090" width="9.1796875" style="114"/>
    <col min="10092" max="10092" width="9.1796875" style="123"/>
    <col min="10094" max="10094" width="9.1796875" style="114"/>
    <col min="10096" max="10096" width="9.1796875" style="123"/>
    <col min="10098" max="10098" width="9.1796875" style="114"/>
    <col min="10100" max="10100" width="9.1796875" style="123"/>
    <col min="10102" max="10102" width="9.1796875" style="114"/>
    <col min="10104" max="10104" width="9.1796875" style="123"/>
    <col min="10106" max="10106" width="9.1796875" style="114"/>
    <col min="10108" max="10108" width="9.1796875" style="123"/>
    <col min="10110" max="10110" width="9.1796875" style="114"/>
    <col min="10112" max="10112" width="9.1796875" style="123"/>
    <col min="10114" max="10114" width="9.1796875" style="114"/>
    <col min="10116" max="10116" width="9.1796875" style="123"/>
    <col min="10118" max="10118" width="9.1796875" style="114"/>
    <col min="10120" max="10120" width="9.1796875" style="123"/>
    <col min="10122" max="10122" width="9.1796875" style="114"/>
    <col min="10124" max="10124" width="9.1796875" style="123"/>
    <col min="10126" max="10126" width="9.1796875" style="114"/>
    <col min="10128" max="10128" width="9.1796875" style="123"/>
    <col min="10130" max="10130" width="9.1796875" style="114"/>
    <col min="10132" max="10132" width="9.1796875" style="123"/>
    <col min="10134" max="10134" width="9.1796875" style="114"/>
    <col min="10136" max="10136" width="9.1796875" style="123"/>
    <col min="10138" max="10138" width="9.1796875" style="114"/>
    <col min="10140" max="10140" width="9.1796875" style="123"/>
    <col min="10142" max="10142" width="9.1796875" style="114"/>
    <col min="10144" max="10144" width="9.1796875" style="123"/>
    <col min="10146" max="10146" width="9.1796875" style="114"/>
    <col min="10148" max="10148" width="9.1796875" style="123"/>
    <col min="10150" max="10150" width="9.1796875" style="114"/>
    <col min="10152" max="10152" width="9.1796875" style="123"/>
    <col min="10154" max="10154" width="9.1796875" style="114"/>
    <col min="10156" max="10156" width="9.1796875" style="123"/>
    <col min="10158" max="10158" width="9.1796875" style="114"/>
    <col min="10160" max="10160" width="9.1796875" style="123"/>
    <col min="10162" max="10162" width="9.1796875" style="114"/>
    <col min="10164" max="10164" width="9.1796875" style="123"/>
    <col min="10166" max="10166" width="9.1796875" style="114"/>
    <col min="10168" max="10168" width="9.1796875" style="123"/>
    <col min="10170" max="10170" width="9.1796875" style="114"/>
    <col min="10172" max="10172" width="9.1796875" style="123"/>
    <col min="10174" max="10174" width="9.1796875" style="114"/>
    <col min="10176" max="10176" width="9.1796875" style="123"/>
    <col min="10178" max="10178" width="9.1796875" style="114"/>
    <col min="10180" max="10180" width="9.1796875" style="123"/>
    <col min="10182" max="10182" width="9.1796875" style="114"/>
    <col min="10184" max="10184" width="9.1796875" style="123"/>
    <col min="10186" max="10186" width="9.1796875" style="114"/>
    <col min="10188" max="10188" width="9.1796875" style="123"/>
    <col min="10190" max="10190" width="9.1796875" style="114"/>
    <col min="10192" max="10192" width="9.1796875" style="123"/>
    <col min="10194" max="10194" width="9.1796875" style="114"/>
    <col min="10196" max="10196" width="9.1796875" style="123"/>
    <col min="10198" max="10198" width="9.1796875" style="114"/>
    <col min="10200" max="10200" width="9.1796875" style="123"/>
    <col min="10202" max="10202" width="9.1796875" style="114"/>
    <col min="10204" max="10204" width="9.1796875" style="123"/>
    <col min="10206" max="10206" width="9.1796875" style="114"/>
    <col min="10208" max="10208" width="9.1796875" style="123"/>
    <col min="10210" max="10210" width="9.1796875" style="114"/>
    <col min="10212" max="10212" width="9.1796875" style="123"/>
    <col min="10214" max="10214" width="9.1796875" style="114"/>
    <col min="10216" max="10216" width="9.1796875" style="123"/>
    <col min="10218" max="10218" width="9.1796875" style="114"/>
    <col min="10220" max="10220" width="9.1796875" style="123"/>
    <col min="10222" max="10222" width="9.1796875" style="114"/>
    <col min="10224" max="10224" width="9.1796875" style="123"/>
    <col min="10226" max="10226" width="9.1796875" style="114"/>
    <col min="10228" max="10228" width="9.1796875" style="123"/>
    <col min="10230" max="10230" width="9.1796875" style="114"/>
    <col min="10232" max="10232" width="9.1796875" style="123"/>
    <col min="10234" max="10234" width="9.1796875" style="114"/>
    <col min="10236" max="10236" width="9.1796875" style="123"/>
    <col min="10238" max="10238" width="9.1796875" style="114"/>
    <col min="10240" max="10240" width="9.1796875" style="123"/>
    <col min="10242" max="10242" width="9.1796875" style="114"/>
    <col min="10244" max="10244" width="9.1796875" style="123"/>
    <col min="10246" max="10246" width="9.1796875" style="114"/>
    <col min="10248" max="10248" width="9.1796875" style="123"/>
    <col min="10250" max="10250" width="9.1796875" style="114"/>
    <col min="10252" max="10252" width="9.1796875" style="123"/>
    <col min="10254" max="10254" width="9.1796875" style="114"/>
    <col min="10256" max="10256" width="9.1796875" style="123"/>
    <col min="10258" max="10258" width="9.1796875" style="114"/>
    <col min="10260" max="10260" width="9.1796875" style="123"/>
    <col min="10262" max="10262" width="9.1796875" style="114"/>
    <col min="10264" max="10264" width="9.1796875" style="123"/>
    <col min="10266" max="10266" width="9.1796875" style="114"/>
    <col min="10268" max="10268" width="9.1796875" style="123"/>
    <col min="10270" max="10270" width="9.1796875" style="114"/>
    <col min="10272" max="10272" width="9.1796875" style="123"/>
    <col min="10274" max="10274" width="9.1796875" style="114"/>
    <col min="10276" max="10276" width="9.1796875" style="123"/>
    <col min="10278" max="10278" width="9.1796875" style="114"/>
    <col min="10280" max="10280" width="9.1796875" style="123"/>
    <col min="10282" max="10282" width="9.1796875" style="114"/>
    <col min="10284" max="10284" width="9.1796875" style="123"/>
    <col min="10286" max="10286" width="9.1796875" style="114"/>
    <col min="10288" max="10288" width="9.1796875" style="123"/>
    <col min="10290" max="10290" width="9.1796875" style="114"/>
    <col min="10292" max="10292" width="9.1796875" style="123"/>
    <col min="10294" max="10294" width="9.1796875" style="114"/>
    <col min="10296" max="10296" width="9.1796875" style="123"/>
    <col min="10298" max="10298" width="9.1796875" style="114"/>
    <col min="10300" max="10300" width="9.1796875" style="123"/>
    <col min="10302" max="10302" width="9.1796875" style="114"/>
    <col min="10304" max="10304" width="9.1796875" style="123"/>
    <col min="10306" max="10306" width="9.1796875" style="114"/>
    <col min="10308" max="10308" width="9.1796875" style="123"/>
    <col min="10310" max="10310" width="9.1796875" style="114"/>
    <col min="10312" max="10312" width="9.1796875" style="123"/>
    <col min="10314" max="10314" width="9.1796875" style="114"/>
    <col min="10316" max="10316" width="9.1796875" style="123"/>
    <col min="10318" max="10318" width="9.1796875" style="114"/>
    <col min="10320" max="10320" width="9.1796875" style="123"/>
    <col min="10322" max="10322" width="9.1796875" style="114"/>
    <col min="10324" max="10324" width="9.1796875" style="123"/>
    <col min="10326" max="10326" width="9.1796875" style="114"/>
    <col min="10328" max="10328" width="9.1796875" style="123"/>
    <col min="10330" max="10330" width="9.1796875" style="114"/>
    <col min="10332" max="10332" width="9.1796875" style="123"/>
    <col min="10334" max="10334" width="9.1796875" style="114"/>
    <col min="10336" max="10336" width="9.1796875" style="123"/>
    <col min="10338" max="10338" width="9.1796875" style="114"/>
    <col min="10340" max="10340" width="9.1796875" style="123"/>
    <col min="10342" max="10342" width="9.1796875" style="114"/>
    <col min="10344" max="10344" width="9.1796875" style="123"/>
    <col min="10346" max="10346" width="9.1796875" style="114"/>
    <col min="10348" max="10348" width="9.1796875" style="123"/>
    <col min="10350" max="10350" width="9.1796875" style="114"/>
    <col min="10352" max="10352" width="9.1796875" style="123"/>
    <col min="10354" max="10354" width="9.1796875" style="114"/>
    <col min="10356" max="10356" width="9.1796875" style="123"/>
    <col min="10358" max="10358" width="9.1796875" style="114"/>
    <col min="10360" max="10360" width="9.1796875" style="123"/>
    <col min="10362" max="10362" width="9.1796875" style="114"/>
    <col min="10364" max="10364" width="9.1796875" style="123"/>
    <col min="10366" max="10366" width="9.1796875" style="114"/>
    <col min="10368" max="10368" width="9.1796875" style="123"/>
    <col min="10370" max="10370" width="9.1796875" style="114"/>
    <col min="10372" max="10372" width="9.1796875" style="123"/>
    <col min="10374" max="10374" width="9.1796875" style="114"/>
    <col min="10376" max="10376" width="9.1796875" style="123"/>
    <col min="10378" max="10378" width="9.1796875" style="114"/>
    <col min="10380" max="10380" width="9.1796875" style="123"/>
    <col min="10382" max="10382" width="9.1796875" style="114"/>
    <col min="10384" max="10384" width="9.1796875" style="123"/>
    <col min="10386" max="10386" width="9.1796875" style="114"/>
    <col min="10388" max="10388" width="9.1796875" style="123"/>
    <col min="10390" max="10390" width="9.1796875" style="114"/>
    <col min="10392" max="10392" width="9.1796875" style="123"/>
    <col min="10394" max="10394" width="9.1796875" style="114"/>
    <col min="10396" max="10396" width="9.1796875" style="123"/>
    <col min="10398" max="10398" width="9.1796875" style="114"/>
    <col min="10400" max="10400" width="9.1796875" style="123"/>
    <col min="10402" max="10402" width="9.1796875" style="114"/>
    <col min="10404" max="10404" width="9.1796875" style="123"/>
    <col min="10406" max="10406" width="9.1796875" style="114"/>
    <col min="10408" max="10408" width="9.1796875" style="123"/>
    <col min="10410" max="10410" width="9.1796875" style="114"/>
    <col min="10412" max="10412" width="9.1796875" style="123"/>
    <col min="10414" max="10414" width="9.1796875" style="114"/>
    <col min="10416" max="10416" width="9.1796875" style="123"/>
    <col min="10418" max="10418" width="9.1796875" style="114"/>
    <col min="10420" max="10420" width="9.1796875" style="123"/>
    <col min="10422" max="10422" width="9.1796875" style="114"/>
    <col min="10424" max="10424" width="9.1796875" style="123"/>
    <col min="10426" max="10426" width="9.1796875" style="114"/>
    <col min="10428" max="10428" width="9.1796875" style="123"/>
    <col min="10430" max="10430" width="9.1796875" style="114"/>
    <col min="10432" max="10432" width="9.1796875" style="123"/>
    <col min="10434" max="10434" width="9.1796875" style="114"/>
    <col min="10436" max="10436" width="9.1796875" style="123"/>
    <col min="10438" max="10438" width="9.1796875" style="114"/>
    <col min="10440" max="10440" width="9.1796875" style="123"/>
    <col min="10442" max="10442" width="9.1796875" style="114"/>
    <col min="10444" max="10444" width="9.1796875" style="123"/>
    <col min="10446" max="10446" width="9.1796875" style="114"/>
    <col min="10448" max="10448" width="9.1796875" style="123"/>
    <col min="10450" max="10450" width="9.1796875" style="114"/>
    <col min="10452" max="10452" width="9.1796875" style="123"/>
    <col min="10454" max="10454" width="9.1796875" style="114"/>
    <col min="10456" max="10456" width="9.1796875" style="123"/>
    <col min="10458" max="10458" width="9.1796875" style="114"/>
    <col min="10460" max="10460" width="9.1796875" style="123"/>
    <col min="10462" max="10462" width="9.1796875" style="114"/>
    <col min="10464" max="10464" width="9.1796875" style="123"/>
    <col min="10466" max="10466" width="9.1796875" style="114"/>
    <col min="10468" max="10468" width="9.1796875" style="123"/>
    <col min="10470" max="10470" width="9.1796875" style="114"/>
    <col min="10472" max="10472" width="9.1796875" style="123"/>
    <col min="10474" max="10474" width="9.1796875" style="114"/>
    <col min="10476" max="10476" width="9.1796875" style="123"/>
    <col min="10478" max="10478" width="9.1796875" style="114"/>
    <col min="10480" max="10480" width="9.1796875" style="123"/>
    <col min="10482" max="10482" width="9.1796875" style="114"/>
    <col min="10484" max="10484" width="9.1796875" style="123"/>
    <col min="10486" max="10486" width="9.1796875" style="114"/>
    <col min="10488" max="10488" width="9.1796875" style="123"/>
    <col min="10490" max="10490" width="9.1796875" style="114"/>
    <col min="10492" max="10492" width="9.1796875" style="123"/>
    <col min="10494" max="10494" width="9.1796875" style="114"/>
    <col min="10496" max="10496" width="9.1796875" style="123"/>
    <col min="10498" max="10498" width="9.1796875" style="114"/>
    <col min="10500" max="10500" width="9.1796875" style="123"/>
    <col min="10502" max="10502" width="9.1796875" style="114"/>
    <col min="10504" max="10504" width="9.1796875" style="123"/>
    <col min="10506" max="10506" width="9.1796875" style="114"/>
    <col min="10508" max="10508" width="9.1796875" style="123"/>
    <col min="10510" max="10510" width="9.1796875" style="114"/>
    <col min="10512" max="10512" width="9.1796875" style="123"/>
    <col min="10514" max="10514" width="9.1796875" style="114"/>
    <col min="10516" max="10516" width="9.1796875" style="123"/>
    <col min="10518" max="10518" width="9.1796875" style="114"/>
    <col min="10520" max="10520" width="9.1796875" style="123"/>
    <col min="10522" max="10522" width="9.1796875" style="114"/>
    <col min="10524" max="10524" width="9.1796875" style="123"/>
    <col min="10526" max="10526" width="9.1796875" style="114"/>
    <col min="10528" max="10528" width="9.1796875" style="123"/>
    <col min="10530" max="10530" width="9.1796875" style="114"/>
    <col min="10532" max="10532" width="9.1796875" style="123"/>
    <col min="10534" max="10534" width="9.1796875" style="114"/>
    <col min="10536" max="10536" width="9.1796875" style="123"/>
    <col min="10538" max="10538" width="9.1796875" style="114"/>
    <col min="10540" max="10540" width="9.1796875" style="123"/>
    <col min="10542" max="10542" width="9.1796875" style="114"/>
    <col min="10544" max="10544" width="9.1796875" style="123"/>
    <col min="10546" max="10546" width="9.1796875" style="114"/>
    <col min="10548" max="10548" width="9.1796875" style="123"/>
    <col min="10550" max="10550" width="9.1796875" style="114"/>
    <col min="10552" max="10552" width="9.1796875" style="123"/>
    <col min="10554" max="10554" width="9.1796875" style="114"/>
    <col min="10556" max="10556" width="9.1796875" style="123"/>
    <col min="10558" max="10558" width="9.1796875" style="114"/>
    <col min="10560" max="10560" width="9.1796875" style="123"/>
    <col min="10562" max="10562" width="9.1796875" style="114"/>
    <col min="10564" max="10564" width="9.1796875" style="123"/>
    <col min="10566" max="10566" width="9.1796875" style="114"/>
    <col min="10568" max="10568" width="9.1796875" style="123"/>
    <col min="10570" max="10570" width="9.1796875" style="114"/>
    <col min="10572" max="10572" width="9.1796875" style="123"/>
    <col min="10574" max="10574" width="9.1796875" style="114"/>
    <col min="10576" max="10576" width="9.1796875" style="123"/>
    <col min="10578" max="10578" width="9.1796875" style="114"/>
    <col min="10580" max="10580" width="9.1796875" style="123"/>
    <col min="10582" max="10582" width="9.1796875" style="114"/>
    <col min="10584" max="10584" width="9.1796875" style="123"/>
    <col min="10586" max="10586" width="9.1796875" style="114"/>
    <col min="10588" max="10588" width="9.1796875" style="123"/>
    <col min="10590" max="10590" width="9.1796875" style="114"/>
    <col min="10592" max="10592" width="9.1796875" style="123"/>
    <col min="10594" max="10594" width="9.1796875" style="114"/>
    <col min="10596" max="10596" width="9.1796875" style="123"/>
    <col min="10598" max="10598" width="9.1796875" style="114"/>
    <col min="10600" max="10600" width="9.1796875" style="123"/>
    <col min="10602" max="10602" width="9.1796875" style="114"/>
    <col min="10604" max="10604" width="9.1796875" style="123"/>
    <col min="10606" max="10606" width="9.1796875" style="114"/>
    <col min="10608" max="10608" width="9.1796875" style="123"/>
    <col min="10610" max="10610" width="9.1796875" style="114"/>
    <col min="10612" max="10612" width="9.1796875" style="123"/>
    <col min="10614" max="10614" width="9.1796875" style="114"/>
    <col min="10616" max="10616" width="9.1796875" style="123"/>
    <col min="10618" max="10618" width="9.1796875" style="114"/>
    <col min="10620" max="10620" width="9.1796875" style="123"/>
    <col min="10622" max="10622" width="9.1796875" style="114"/>
    <col min="10624" max="10624" width="9.1796875" style="123"/>
    <col min="10626" max="10626" width="9.1796875" style="114"/>
    <col min="10628" max="10628" width="9.1796875" style="123"/>
    <col min="10630" max="10630" width="9.1796875" style="114"/>
    <col min="10632" max="10632" width="9.1796875" style="123"/>
    <col min="10634" max="10634" width="9.1796875" style="114"/>
    <col min="10636" max="10636" width="9.1796875" style="123"/>
    <col min="10638" max="10638" width="9.1796875" style="114"/>
    <col min="10640" max="10640" width="9.1796875" style="123"/>
    <col min="10642" max="10642" width="9.1796875" style="114"/>
    <col min="10644" max="10644" width="9.1796875" style="123"/>
    <col min="10646" max="10646" width="9.1796875" style="114"/>
    <col min="10648" max="10648" width="9.1796875" style="123"/>
    <col min="10650" max="10650" width="9.1796875" style="114"/>
    <col min="10652" max="10652" width="9.1796875" style="123"/>
    <col min="10654" max="10654" width="9.1796875" style="114"/>
    <col min="10656" max="10656" width="9.1796875" style="123"/>
    <col min="10658" max="10658" width="9.1796875" style="114"/>
    <col min="10660" max="10660" width="9.1796875" style="123"/>
    <col min="10662" max="10662" width="9.1796875" style="114"/>
    <col min="10664" max="10664" width="9.1796875" style="123"/>
    <col min="10666" max="10666" width="9.1796875" style="114"/>
    <col min="10668" max="10668" width="9.1796875" style="123"/>
    <col min="10670" max="10670" width="9.1796875" style="114"/>
    <col min="10672" max="10672" width="9.1796875" style="123"/>
    <col min="10674" max="10674" width="9.1796875" style="114"/>
    <col min="10676" max="10676" width="9.1796875" style="123"/>
    <col min="10678" max="10678" width="9.1796875" style="114"/>
    <col min="10680" max="10680" width="9.1796875" style="123"/>
    <col min="10682" max="10682" width="9.1796875" style="114"/>
    <col min="10684" max="10684" width="9.1796875" style="123"/>
    <col min="10686" max="10686" width="9.1796875" style="114"/>
    <col min="10688" max="10688" width="9.1796875" style="123"/>
    <col min="10690" max="10690" width="9.1796875" style="114"/>
    <col min="10692" max="10692" width="9.1796875" style="123"/>
    <col min="10694" max="10694" width="9.1796875" style="114"/>
    <col min="10696" max="10696" width="9.1796875" style="123"/>
    <col min="10698" max="10698" width="9.1796875" style="114"/>
    <col min="10700" max="10700" width="9.1796875" style="123"/>
    <col min="10702" max="10702" width="9.1796875" style="114"/>
    <col min="10704" max="10704" width="9.1796875" style="123"/>
    <col min="10706" max="10706" width="9.1796875" style="114"/>
    <col min="10708" max="10708" width="9.1796875" style="123"/>
    <col min="10710" max="10710" width="9.1796875" style="114"/>
    <col min="10712" max="10712" width="9.1796875" style="123"/>
    <col min="10714" max="10714" width="9.1796875" style="114"/>
    <col min="10716" max="10716" width="9.1796875" style="123"/>
    <col min="10718" max="10718" width="9.1796875" style="114"/>
    <col min="10720" max="10720" width="9.1796875" style="123"/>
    <col min="10722" max="10722" width="9.1796875" style="114"/>
    <col min="10724" max="10724" width="9.1796875" style="123"/>
    <col min="10726" max="10726" width="9.1796875" style="114"/>
    <col min="10728" max="10728" width="9.1796875" style="123"/>
    <col min="10730" max="10730" width="9.1796875" style="114"/>
    <col min="10732" max="10732" width="9.1796875" style="123"/>
    <col min="10734" max="10734" width="9.1796875" style="114"/>
    <col min="10736" max="10736" width="9.1796875" style="123"/>
    <col min="10738" max="10738" width="9.1796875" style="114"/>
    <col min="10740" max="10740" width="9.1796875" style="123"/>
    <col min="10742" max="10742" width="9.1796875" style="114"/>
    <col min="10744" max="10744" width="9.1796875" style="123"/>
    <col min="10746" max="10746" width="9.1796875" style="114"/>
    <col min="10748" max="10748" width="9.1796875" style="123"/>
    <col min="10750" max="10750" width="9.1796875" style="114"/>
    <col min="10752" max="10752" width="9.1796875" style="123"/>
    <col min="10754" max="10754" width="9.1796875" style="114"/>
    <col min="10756" max="10756" width="9.1796875" style="123"/>
    <col min="10758" max="10758" width="9.1796875" style="114"/>
    <col min="10760" max="10760" width="9.1796875" style="123"/>
    <col min="10762" max="10762" width="9.1796875" style="114"/>
    <col min="10764" max="10764" width="9.1796875" style="123"/>
    <col min="10766" max="10766" width="9.1796875" style="114"/>
    <col min="10768" max="10768" width="9.1796875" style="123"/>
    <col min="10770" max="10770" width="9.1796875" style="114"/>
    <col min="10772" max="10772" width="9.1796875" style="123"/>
    <col min="10774" max="10774" width="9.1796875" style="114"/>
    <col min="10776" max="10776" width="9.1796875" style="123"/>
    <col min="10778" max="10778" width="9.1796875" style="114"/>
    <col min="10780" max="10780" width="9.1796875" style="123"/>
    <col min="10782" max="10782" width="9.1796875" style="114"/>
    <col min="10784" max="10784" width="9.1796875" style="123"/>
    <col min="10786" max="10786" width="9.1796875" style="114"/>
    <col min="10788" max="10788" width="9.1796875" style="123"/>
    <col min="10790" max="10790" width="9.1796875" style="114"/>
    <col min="10792" max="10792" width="9.1796875" style="123"/>
    <col min="10794" max="10794" width="9.1796875" style="114"/>
    <col min="10796" max="10796" width="9.1796875" style="123"/>
    <col min="10798" max="10798" width="9.1796875" style="114"/>
    <col min="10800" max="10800" width="9.1796875" style="123"/>
    <col min="10802" max="10802" width="9.1796875" style="114"/>
    <col min="10804" max="10804" width="9.1796875" style="123"/>
    <col min="10806" max="10806" width="9.1796875" style="114"/>
    <col min="10808" max="10808" width="9.1796875" style="123"/>
    <col min="10810" max="10810" width="9.1796875" style="114"/>
    <col min="10812" max="10812" width="9.1796875" style="123"/>
    <col min="10814" max="10814" width="9.1796875" style="114"/>
    <col min="10816" max="10816" width="9.1796875" style="123"/>
    <col min="10818" max="10818" width="9.1796875" style="114"/>
    <col min="10820" max="10820" width="9.1796875" style="123"/>
    <col min="10822" max="10822" width="9.1796875" style="114"/>
    <col min="10824" max="10824" width="9.1796875" style="123"/>
    <col min="10826" max="10826" width="9.1796875" style="114"/>
    <col min="10828" max="10828" width="9.1796875" style="123"/>
    <col min="10830" max="10830" width="9.1796875" style="114"/>
    <col min="10832" max="10832" width="9.1796875" style="123"/>
    <col min="10834" max="10834" width="9.1796875" style="114"/>
    <col min="10836" max="10836" width="9.1796875" style="123"/>
    <col min="10838" max="10838" width="9.1796875" style="114"/>
    <col min="10840" max="10840" width="9.1796875" style="123"/>
    <col min="10842" max="10842" width="9.1796875" style="114"/>
    <col min="10844" max="10844" width="9.1796875" style="123"/>
    <col min="10846" max="10846" width="9.1796875" style="114"/>
    <col min="10848" max="10848" width="9.1796875" style="123"/>
    <col min="10850" max="10850" width="9.1796875" style="114"/>
    <col min="10852" max="10852" width="9.1796875" style="123"/>
    <col min="10854" max="10854" width="9.1796875" style="114"/>
    <col min="10856" max="10856" width="9.1796875" style="123"/>
    <col min="10858" max="10858" width="9.1796875" style="114"/>
    <col min="10860" max="10860" width="9.1796875" style="123"/>
    <col min="10862" max="10862" width="9.1796875" style="114"/>
    <col min="10864" max="10864" width="9.1796875" style="123"/>
    <col min="10866" max="10866" width="9.1796875" style="114"/>
    <col min="10868" max="10868" width="9.1796875" style="123"/>
    <col min="10870" max="10870" width="9.1796875" style="114"/>
    <col min="10872" max="10872" width="9.1796875" style="123"/>
    <col min="10874" max="10874" width="9.1796875" style="114"/>
    <col min="10876" max="10876" width="9.1796875" style="123"/>
    <col min="10878" max="10878" width="9.1796875" style="114"/>
    <col min="10880" max="10880" width="9.1796875" style="123"/>
    <col min="10882" max="10882" width="9.1796875" style="114"/>
    <col min="10884" max="10884" width="9.1796875" style="123"/>
    <col min="10886" max="10886" width="9.1796875" style="114"/>
    <col min="10888" max="10888" width="9.1796875" style="123"/>
    <col min="10890" max="10890" width="9.1796875" style="114"/>
    <col min="10892" max="10892" width="9.1796875" style="123"/>
    <col min="10894" max="10894" width="9.1796875" style="114"/>
    <col min="10896" max="10896" width="9.1796875" style="123"/>
    <col min="10898" max="10898" width="9.1796875" style="114"/>
    <col min="10900" max="10900" width="9.1796875" style="123"/>
    <col min="10902" max="10902" width="9.1796875" style="114"/>
    <col min="10904" max="10904" width="9.1796875" style="123"/>
    <col min="10906" max="10906" width="9.1796875" style="114"/>
    <col min="10908" max="10908" width="9.1796875" style="123"/>
    <col min="10910" max="10910" width="9.1796875" style="114"/>
    <col min="10912" max="10912" width="9.1796875" style="123"/>
    <col min="10914" max="10914" width="9.1796875" style="114"/>
    <col min="10916" max="10916" width="9.1796875" style="123"/>
    <col min="10918" max="10918" width="9.1796875" style="114"/>
    <col min="10920" max="10920" width="9.1796875" style="123"/>
    <col min="10922" max="10922" width="9.1796875" style="114"/>
    <col min="10924" max="10924" width="9.1796875" style="123"/>
    <col min="10926" max="10926" width="9.1796875" style="114"/>
    <col min="10928" max="10928" width="9.1796875" style="123"/>
    <col min="10930" max="10930" width="9.1796875" style="114"/>
    <col min="10932" max="10932" width="9.1796875" style="123"/>
    <col min="10934" max="10934" width="9.1796875" style="114"/>
    <col min="10936" max="10936" width="9.1796875" style="123"/>
    <col min="10938" max="10938" width="9.1796875" style="114"/>
    <col min="10940" max="10940" width="9.1796875" style="123"/>
    <col min="10942" max="10942" width="9.1796875" style="114"/>
    <col min="10944" max="10944" width="9.1796875" style="123"/>
    <col min="10946" max="10946" width="9.1796875" style="114"/>
    <col min="10948" max="10948" width="9.1796875" style="123"/>
    <col min="10950" max="10950" width="9.1796875" style="114"/>
    <col min="10952" max="10952" width="9.1796875" style="123"/>
    <col min="10954" max="10954" width="9.1796875" style="114"/>
    <col min="10956" max="10956" width="9.1796875" style="123"/>
    <col min="10958" max="10958" width="9.1796875" style="114"/>
    <col min="10960" max="10960" width="9.1796875" style="123"/>
    <col min="10962" max="10962" width="9.1796875" style="114"/>
    <col min="10964" max="10964" width="9.1796875" style="123"/>
    <col min="10966" max="10966" width="9.1796875" style="114"/>
    <col min="10968" max="10968" width="9.1796875" style="123"/>
    <col min="10970" max="10970" width="9.1796875" style="114"/>
    <col min="10972" max="10972" width="9.1796875" style="123"/>
    <col min="10974" max="10974" width="9.1796875" style="114"/>
    <col min="10976" max="10976" width="9.1796875" style="123"/>
    <col min="10978" max="10978" width="9.1796875" style="114"/>
    <col min="10980" max="10980" width="9.1796875" style="123"/>
    <col min="10982" max="10982" width="9.1796875" style="114"/>
    <col min="10984" max="10984" width="9.1796875" style="123"/>
    <col min="10986" max="10986" width="9.1796875" style="114"/>
    <col min="10988" max="10988" width="9.1796875" style="123"/>
    <col min="10990" max="10990" width="9.1796875" style="114"/>
    <col min="10992" max="10992" width="9.1796875" style="123"/>
    <col min="10994" max="10994" width="9.1796875" style="114"/>
    <col min="10996" max="10996" width="9.1796875" style="123"/>
    <col min="10998" max="10998" width="9.1796875" style="114"/>
    <col min="11000" max="11000" width="9.1796875" style="123"/>
    <col min="11002" max="11002" width="9.1796875" style="114"/>
    <col min="11004" max="11004" width="9.1796875" style="123"/>
    <col min="11006" max="11006" width="9.1796875" style="114"/>
    <col min="11008" max="11008" width="9.1796875" style="123"/>
    <col min="11010" max="11010" width="9.1796875" style="114"/>
    <col min="11012" max="11012" width="9.1796875" style="123"/>
    <col min="11014" max="11014" width="9.1796875" style="114"/>
    <col min="11016" max="11016" width="9.1796875" style="123"/>
    <col min="11018" max="11018" width="9.1796875" style="114"/>
    <col min="11020" max="11020" width="9.1796875" style="123"/>
    <col min="11022" max="11022" width="9.1796875" style="114"/>
    <col min="11024" max="11024" width="9.1796875" style="123"/>
    <col min="11026" max="11026" width="9.1796875" style="114"/>
    <col min="11028" max="11028" width="9.1796875" style="123"/>
    <col min="11030" max="11030" width="9.1796875" style="114"/>
    <col min="11032" max="11032" width="9.1796875" style="123"/>
    <col min="11034" max="11034" width="9.1796875" style="114"/>
    <col min="11036" max="11036" width="9.1796875" style="123"/>
    <col min="11038" max="11038" width="9.1796875" style="114"/>
    <col min="11040" max="11040" width="9.1796875" style="123"/>
    <col min="11042" max="11042" width="9.1796875" style="114"/>
    <col min="11044" max="11044" width="9.1796875" style="123"/>
    <col min="11046" max="11046" width="9.1796875" style="114"/>
    <col min="11048" max="11048" width="9.1796875" style="123"/>
    <col min="11050" max="11050" width="9.1796875" style="114"/>
    <col min="11052" max="11052" width="9.1796875" style="123"/>
    <col min="11054" max="11054" width="9.1796875" style="114"/>
    <col min="11056" max="11056" width="9.1796875" style="123"/>
    <col min="11058" max="11058" width="9.1796875" style="114"/>
    <col min="11060" max="11060" width="9.1796875" style="123"/>
    <col min="11062" max="11062" width="9.1796875" style="114"/>
    <col min="11064" max="11064" width="9.1796875" style="123"/>
    <col min="11066" max="11066" width="9.1796875" style="114"/>
    <col min="11068" max="11068" width="9.1796875" style="123"/>
    <col min="11070" max="11070" width="9.1796875" style="114"/>
    <col min="11072" max="11072" width="9.1796875" style="123"/>
    <col min="11074" max="11074" width="9.1796875" style="114"/>
    <col min="11076" max="11076" width="9.1796875" style="123"/>
    <col min="11078" max="11078" width="9.1796875" style="114"/>
    <col min="11080" max="11080" width="9.1796875" style="123"/>
    <col min="11082" max="11082" width="9.1796875" style="114"/>
    <col min="11084" max="11084" width="9.1796875" style="123"/>
    <col min="11086" max="11086" width="9.1796875" style="114"/>
    <col min="11088" max="11088" width="9.1796875" style="123"/>
    <col min="11090" max="11090" width="9.1796875" style="114"/>
    <col min="11092" max="11092" width="9.1796875" style="123"/>
    <col min="11094" max="11094" width="9.1796875" style="114"/>
    <col min="11096" max="11096" width="9.1796875" style="123"/>
    <col min="11098" max="11098" width="9.1796875" style="114"/>
    <col min="11100" max="11100" width="9.1796875" style="123"/>
    <col min="11102" max="11102" width="9.1796875" style="114"/>
    <col min="11104" max="11104" width="9.1796875" style="123"/>
    <col min="11106" max="11106" width="9.1796875" style="114"/>
    <col min="11108" max="11108" width="9.1796875" style="123"/>
    <col min="11110" max="11110" width="9.1796875" style="114"/>
    <col min="11112" max="11112" width="9.1796875" style="123"/>
    <col min="11114" max="11114" width="9.1796875" style="114"/>
    <col min="11116" max="11116" width="9.1796875" style="123"/>
    <col min="11118" max="11118" width="9.1796875" style="114"/>
    <col min="11120" max="11120" width="9.1796875" style="123"/>
    <col min="11122" max="11122" width="9.1796875" style="114"/>
    <col min="11124" max="11124" width="9.1796875" style="123"/>
    <col min="11126" max="11126" width="9.1796875" style="114"/>
    <col min="11128" max="11128" width="9.1796875" style="123"/>
    <col min="11130" max="11130" width="9.1796875" style="114"/>
    <col min="11132" max="11132" width="9.1796875" style="123"/>
    <col min="11134" max="11134" width="9.1796875" style="114"/>
    <col min="11136" max="11136" width="9.1796875" style="123"/>
    <col min="11138" max="11138" width="9.1796875" style="114"/>
    <col min="11140" max="11140" width="9.1796875" style="123"/>
    <col min="11142" max="11142" width="9.1796875" style="114"/>
    <col min="11144" max="11144" width="9.1796875" style="123"/>
    <col min="11146" max="11146" width="9.1796875" style="114"/>
    <col min="11148" max="11148" width="9.1796875" style="123"/>
    <col min="11150" max="11150" width="9.1796875" style="114"/>
    <col min="11152" max="11152" width="9.1796875" style="123"/>
    <col min="11154" max="11154" width="9.1796875" style="114"/>
    <col min="11156" max="11156" width="9.1796875" style="123"/>
    <col min="11158" max="11158" width="9.1796875" style="114"/>
    <col min="11160" max="11160" width="9.1796875" style="123"/>
    <col min="11162" max="11162" width="9.1796875" style="114"/>
    <col min="11164" max="11164" width="9.1796875" style="123"/>
    <col min="11166" max="11166" width="9.1796875" style="114"/>
    <col min="11168" max="11168" width="9.1796875" style="123"/>
    <col min="11170" max="11170" width="9.1796875" style="114"/>
    <col min="11172" max="11172" width="9.1796875" style="123"/>
    <col min="11174" max="11174" width="9.1796875" style="114"/>
    <col min="11176" max="11176" width="9.1796875" style="123"/>
    <col min="11178" max="11178" width="9.1796875" style="114"/>
    <col min="11180" max="11180" width="9.1796875" style="123"/>
    <col min="11182" max="11182" width="9.1796875" style="114"/>
    <col min="11184" max="11184" width="9.1796875" style="123"/>
    <col min="11186" max="11186" width="9.1796875" style="114"/>
    <col min="11188" max="11188" width="9.1796875" style="123"/>
    <col min="11190" max="11190" width="9.1796875" style="114"/>
    <col min="11192" max="11192" width="9.1796875" style="123"/>
    <col min="11194" max="11194" width="9.1796875" style="114"/>
    <col min="11196" max="11196" width="9.1796875" style="123"/>
    <col min="11198" max="11198" width="9.1796875" style="114"/>
    <col min="11200" max="11200" width="9.1796875" style="123"/>
    <col min="11202" max="11202" width="9.1796875" style="114"/>
    <col min="11204" max="11204" width="9.1796875" style="123"/>
    <col min="11206" max="11206" width="9.1796875" style="114"/>
    <col min="11208" max="11208" width="9.1796875" style="123"/>
    <col min="11210" max="11210" width="9.1796875" style="114"/>
    <col min="11212" max="11212" width="9.1796875" style="123"/>
    <col min="11214" max="11214" width="9.1796875" style="114"/>
    <col min="11216" max="11216" width="9.1796875" style="123"/>
    <col min="11218" max="11218" width="9.1796875" style="114"/>
    <col min="11220" max="11220" width="9.1796875" style="123"/>
    <col min="11222" max="11222" width="9.1796875" style="114"/>
    <col min="11224" max="11224" width="9.1796875" style="123"/>
    <col min="11226" max="11226" width="9.1796875" style="114"/>
    <col min="11228" max="11228" width="9.1796875" style="123"/>
    <col min="11230" max="11230" width="9.1796875" style="114"/>
    <col min="11232" max="11232" width="9.1796875" style="123"/>
    <col min="11234" max="11234" width="9.1796875" style="114"/>
    <col min="11236" max="11236" width="9.1796875" style="123"/>
    <col min="11238" max="11238" width="9.1796875" style="114"/>
    <col min="11240" max="11240" width="9.1796875" style="123"/>
    <col min="11242" max="11242" width="9.1796875" style="114"/>
    <col min="11244" max="11244" width="9.1796875" style="123"/>
    <col min="11246" max="11246" width="9.1796875" style="114"/>
    <col min="11248" max="11248" width="9.1796875" style="123"/>
    <col min="11250" max="11250" width="9.1796875" style="114"/>
    <col min="11252" max="11252" width="9.1796875" style="123"/>
    <col min="11254" max="11254" width="9.1796875" style="114"/>
    <col min="11256" max="11256" width="9.1796875" style="123"/>
    <col min="11258" max="11258" width="9.1796875" style="114"/>
    <col min="11260" max="11260" width="9.1796875" style="123"/>
    <col min="11262" max="11262" width="9.1796875" style="114"/>
    <col min="11264" max="11264" width="9.1796875" style="123"/>
    <col min="11266" max="11266" width="9.1796875" style="114"/>
    <col min="11268" max="11268" width="9.1796875" style="123"/>
    <col min="11270" max="11270" width="9.1796875" style="114"/>
    <col min="11272" max="11272" width="9.1796875" style="123"/>
    <col min="11274" max="11274" width="9.1796875" style="114"/>
    <col min="11276" max="11276" width="9.1796875" style="123"/>
    <col min="11278" max="11278" width="9.1796875" style="114"/>
    <col min="11280" max="11280" width="9.1796875" style="123"/>
    <col min="11282" max="11282" width="9.1796875" style="114"/>
    <col min="11284" max="11284" width="9.1796875" style="123"/>
    <col min="11286" max="11286" width="9.1796875" style="114"/>
    <col min="11288" max="11288" width="9.1796875" style="123"/>
    <col min="11290" max="11290" width="9.1796875" style="114"/>
    <col min="11292" max="11292" width="9.1796875" style="123"/>
    <col min="11294" max="11294" width="9.1796875" style="114"/>
    <col min="11296" max="11296" width="9.1796875" style="123"/>
    <col min="11298" max="11298" width="9.1796875" style="114"/>
    <col min="11300" max="11300" width="9.1796875" style="123"/>
    <col min="11302" max="11302" width="9.1796875" style="114"/>
    <col min="11304" max="11304" width="9.1796875" style="123"/>
    <col min="11306" max="11306" width="9.1796875" style="114"/>
    <col min="11308" max="11308" width="9.1796875" style="123"/>
    <col min="11310" max="11310" width="9.1796875" style="114"/>
    <col min="11312" max="11312" width="9.1796875" style="123"/>
    <col min="11314" max="11314" width="9.1796875" style="114"/>
    <col min="11316" max="11316" width="9.1796875" style="123"/>
    <col min="11318" max="11318" width="9.1796875" style="114"/>
    <col min="11320" max="11320" width="9.1796875" style="123"/>
    <col min="11322" max="11322" width="9.1796875" style="114"/>
    <col min="11324" max="11324" width="9.1796875" style="123"/>
    <col min="11326" max="11326" width="9.1796875" style="114"/>
    <col min="11328" max="11328" width="9.1796875" style="123"/>
    <col min="11330" max="11330" width="9.1796875" style="114"/>
    <col min="11332" max="11332" width="9.1796875" style="123"/>
    <col min="11334" max="11334" width="9.1796875" style="114"/>
    <col min="11336" max="11336" width="9.1796875" style="123"/>
    <col min="11338" max="11338" width="9.1796875" style="114"/>
    <col min="11340" max="11340" width="9.1796875" style="123"/>
    <col min="11342" max="11342" width="9.1796875" style="114"/>
    <col min="11344" max="11344" width="9.1796875" style="123"/>
    <col min="11346" max="11346" width="9.1796875" style="114"/>
    <col min="11348" max="11348" width="9.1796875" style="123"/>
    <col min="11350" max="11350" width="9.1796875" style="114"/>
    <col min="11352" max="11352" width="9.1796875" style="123"/>
    <col min="11354" max="11354" width="9.1796875" style="114"/>
    <col min="11356" max="11356" width="9.1796875" style="123"/>
    <col min="11358" max="11358" width="9.1796875" style="114"/>
    <col min="11360" max="11360" width="9.1796875" style="123"/>
    <col min="11362" max="11362" width="9.1796875" style="114"/>
    <col min="11364" max="11364" width="9.1796875" style="123"/>
    <col min="11366" max="11366" width="9.1796875" style="114"/>
    <col min="11368" max="11368" width="9.1796875" style="123"/>
    <col min="11370" max="11370" width="9.1796875" style="114"/>
    <col min="11372" max="11372" width="9.1796875" style="123"/>
    <col min="11374" max="11374" width="9.1796875" style="114"/>
    <col min="11376" max="11376" width="9.1796875" style="123"/>
    <col min="11378" max="11378" width="9.1796875" style="114"/>
    <col min="11380" max="11380" width="9.1796875" style="123"/>
    <col min="11382" max="11382" width="9.1796875" style="114"/>
    <col min="11384" max="11384" width="9.1796875" style="123"/>
    <col min="11386" max="11386" width="9.1796875" style="114"/>
    <col min="11388" max="11388" width="9.1796875" style="123"/>
    <col min="11390" max="11390" width="9.1796875" style="114"/>
    <col min="11392" max="11392" width="9.1796875" style="123"/>
    <col min="11394" max="11394" width="9.1796875" style="114"/>
    <col min="11396" max="11396" width="9.1796875" style="123"/>
    <col min="11398" max="11398" width="9.1796875" style="114"/>
    <col min="11400" max="11400" width="9.1796875" style="123"/>
    <col min="11402" max="11402" width="9.1796875" style="114"/>
    <col min="11404" max="11404" width="9.1796875" style="123"/>
    <col min="11406" max="11406" width="9.1796875" style="114"/>
    <col min="11408" max="11408" width="9.1796875" style="123"/>
    <col min="11410" max="11410" width="9.1796875" style="114"/>
    <col min="11412" max="11412" width="9.1796875" style="123"/>
    <col min="11414" max="11414" width="9.1796875" style="114"/>
    <col min="11416" max="11416" width="9.1796875" style="123"/>
    <col min="11418" max="11418" width="9.1796875" style="114"/>
    <col min="11420" max="11420" width="9.1796875" style="123"/>
    <col min="11422" max="11422" width="9.1796875" style="114"/>
    <col min="11424" max="11424" width="9.1796875" style="123"/>
    <col min="11426" max="11426" width="9.1796875" style="114"/>
    <col min="11428" max="11428" width="9.1796875" style="123"/>
    <col min="11430" max="11430" width="9.1796875" style="114"/>
    <col min="11432" max="11432" width="9.1796875" style="123"/>
    <col min="11434" max="11434" width="9.1796875" style="114"/>
    <col min="11436" max="11436" width="9.1796875" style="123"/>
    <col min="11438" max="11438" width="9.1796875" style="114"/>
    <col min="11440" max="11440" width="9.1796875" style="123"/>
    <col min="11442" max="11442" width="9.1796875" style="114"/>
    <col min="11444" max="11444" width="9.1796875" style="123"/>
    <col min="11446" max="11446" width="9.1796875" style="114"/>
    <col min="11448" max="11448" width="9.1796875" style="123"/>
    <col min="11450" max="11450" width="9.1796875" style="114"/>
    <col min="11452" max="11452" width="9.1796875" style="123"/>
    <col min="11454" max="11454" width="9.1796875" style="114"/>
    <col min="11456" max="11456" width="9.1796875" style="123"/>
    <col min="11458" max="11458" width="9.1796875" style="114"/>
    <col min="11460" max="11460" width="9.1796875" style="123"/>
    <col min="11462" max="11462" width="9.1796875" style="114"/>
    <col min="11464" max="11464" width="9.1796875" style="123"/>
    <col min="11466" max="11466" width="9.1796875" style="114"/>
    <col min="11468" max="11468" width="9.1796875" style="123"/>
    <col min="11470" max="11470" width="9.1796875" style="114"/>
    <col min="11472" max="11472" width="9.1796875" style="123"/>
    <col min="11474" max="11474" width="9.1796875" style="114"/>
    <col min="11476" max="11476" width="9.1796875" style="123"/>
    <col min="11478" max="11478" width="9.1796875" style="114"/>
    <col min="11480" max="11480" width="9.1796875" style="123"/>
    <col min="11482" max="11482" width="9.1796875" style="114"/>
    <col min="11484" max="11484" width="9.1796875" style="123"/>
    <col min="11486" max="11486" width="9.1796875" style="114"/>
    <col min="11488" max="11488" width="9.1796875" style="123"/>
    <col min="11490" max="11490" width="9.1796875" style="114"/>
    <col min="11492" max="11492" width="9.1796875" style="123"/>
    <col min="11494" max="11494" width="9.1796875" style="114"/>
    <col min="11496" max="11496" width="9.1796875" style="123"/>
    <col min="11498" max="11498" width="9.1796875" style="114"/>
    <col min="11500" max="11500" width="9.1796875" style="123"/>
    <col min="11502" max="11502" width="9.1796875" style="114"/>
    <col min="11504" max="11504" width="9.1796875" style="123"/>
    <col min="11506" max="11506" width="9.1796875" style="114"/>
    <col min="11508" max="11508" width="9.1796875" style="123"/>
    <col min="11510" max="11510" width="9.1796875" style="114"/>
    <col min="11512" max="11512" width="9.1796875" style="123"/>
    <col min="11514" max="11514" width="9.1796875" style="114"/>
    <col min="11516" max="11516" width="9.1796875" style="123"/>
    <col min="11518" max="11518" width="9.1796875" style="114"/>
    <col min="11520" max="11520" width="9.1796875" style="123"/>
    <col min="11522" max="11522" width="9.1796875" style="114"/>
    <col min="11524" max="11524" width="9.1796875" style="123"/>
    <col min="11526" max="11526" width="9.1796875" style="114"/>
    <col min="11528" max="11528" width="9.1796875" style="123"/>
    <col min="11530" max="11530" width="9.1796875" style="114"/>
    <col min="11532" max="11532" width="9.1796875" style="123"/>
    <col min="11534" max="11534" width="9.1796875" style="114"/>
    <col min="11536" max="11536" width="9.1796875" style="123"/>
    <col min="11538" max="11538" width="9.1796875" style="114"/>
    <col min="11540" max="11540" width="9.1796875" style="123"/>
    <col min="11542" max="11542" width="9.1796875" style="114"/>
    <col min="11544" max="11544" width="9.1796875" style="123"/>
    <col min="11546" max="11546" width="9.1796875" style="114"/>
    <col min="11548" max="11548" width="9.1796875" style="123"/>
    <col min="11550" max="11550" width="9.1796875" style="114"/>
    <col min="11552" max="11552" width="9.1796875" style="123"/>
    <col min="11554" max="11554" width="9.1796875" style="114"/>
    <col min="11556" max="11556" width="9.1796875" style="123"/>
    <col min="11558" max="11558" width="9.1796875" style="114"/>
    <col min="11560" max="11560" width="9.1796875" style="123"/>
    <col min="11562" max="11562" width="9.1796875" style="114"/>
    <col min="11564" max="11564" width="9.1796875" style="123"/>
    <col min="11566" max="11566" width="9.1796875" style="114"/>
    <col min="11568" max="11568" width="9.1796875" style="123"/>
    <col min="11570" max="11570" width="9.1796875" style="114"/>
    <col min="11572" max="11572" width="9.1796875" style="123"/>
    <col min="11574" max="11574" width="9.1796875" style="114"/>
    <col min="11576" max="11576" width="9.1796875" style="123"/>
    <col min="11578" max="11578" width="9.1796875" style="114"/>
    <col min="11580" max="11580" width="9.1796875" style="123"/>
    <col min="11582" max="11582" width="9.1796875" style="114"/>
    <col min="11584" max="11584" width="9.1796875" style="123"/>
    <col min="11586" max="11586" width="9.1796875" style="114"/>
    <col min="11588" max="11588" width="9.1796875" style="123"/>
    <col min="11590" max="11590" width="9.1796875" style="114"/>
    <col min="11592" max="11592" width="9.1796875" style="123"/>
    <col min="11594" max="11594" width="9.1796875" style="114"/>
    <col min="11596" max="11596" width="9.1796875" style="123"/>
    <col min="11598" max="11598" width="9.1796875" style="114"/>
    <col min="11600" max="11600" width="9.1796875" style="123"/>
    <col min="11602" max="11602" width="9.1796875" style="114"/>
    <col min="11604" max="11604" width="9.1796875" style="123"/>
    <col min="11606" max="11606" width="9.1796875" style="114"/>
    <col min="11608" max="11608" width="9.1796875" style="123"/>
    <col min="11610" max="11610" width="9.1796875" style="114"/>
    <col min="11612" max="11612" width="9.1796875" style="123"/>
    <col min="11614" max="11614" width="9.1796875" style="114"/>
    <col min="11616" max="11616" width="9.1796875" style="123"/>
    <col min="11618" max="11618" width="9.1796875" style="114"/>
    <col min="11620" max="11620" width="9.1796875" style="123"/>
    <col min="11622" max="11622" width="9.1796875" style="114"/>
    <col min="11624" max="11624" width="9.1796875" style="123"/>
    <col min="11626" max="11626" width="9.1796875" style="114"/>
    <col min="11628" max="11628" width="9.1796875" style="123"/>
    <col min="11630" max="11630" width="9.1796875" style="114"/>
    <col min="11632" max="11632" width="9.1796875" style="123"/>
    <col min="11634" max="11634" width="9.1796875" style="114"/>
    <col min="11636" max="11636" width="9.1796875" style="123"/>
    <col min="11638" max="11638" width="9.1796875" style="114"/>
    <col min="11640" max="11640" width="9.1796875" style="123"/>
    <col min="11642" max="11642" width="9.1796875" style="114"/>
    <col min="11644" max="11644" width="9.1796875" style="123"/>
    <col min="11646" max="11646" width="9.1796875" style="114"/>
    <col min="11648" max="11648" width="9.1796875" style="123"/>
    <col min="11650" max="11650" width="9.1796875" style="114"/>
    <col min="11652" max="11652" width="9.1796875" style="123"/>
    <col min="11654" max="11654" width="9.1796875" style="114"/>
    <col min="11656" max="11656" width="9.1796875" style="123"/>
    <col min="11658" max="11658" width="9.1796875" style="114"/>
    <col min="11660" max="11660" width="9.1796875" style="123"/>
    <col min="11662" max="11662" width="9.1796875" style="114"/>
    <col min="11664" max="11664" width="9.1796875" style="123"/>
    <col min="11666" max="11666" width="9.1796875" style="114"/>
    <col min="11668" max="11668" width="9.1796875" style="123"/>
    <col min="11670" max="11670" width="9.1796875" style="114"/>
    <col min="11672" max="11672" width="9.1796875" style="123"/>
    <col min="11674" max="11674" width="9.1796875" style="114"/>
    <col min="11676" max="11676" width="9.1796875" style="123"/>
    <col min="11678" max="11678" width="9.1796875" style="114"/>
    <col min="11680" max="11680" width="9.1796875" style="123"/>
    <col min="11682" max="11682" width="9.1796875" style="114"/>
    <col min="11684" max="11684" width="9.1796875" style="123"/>
    <col min="11686" max="11686" width="9.1796875" style="114"/>
    <col min="11688" max="11688" width="9.1796875" style="123"/>
    <col min="11690" max="11690" width="9.1796875" style="114"/>
    <col min="11692" max="11692" width="9.1796875" style="123"/>
    <col min="11694" max="11694" width="9.1796875" style="114"/>
    <col min="11696" max="11696" width="9.1796875" style="123"/>
    <col min="11698" max="11698" width="9.1796875" style="114"/>
    <col min="11700" max="11700" width="9.1796875" style="123"/>
    <col min="11702" max="11702" width="9.1796875" style="114"/>
    <col min="11704" max="11704" width="9.1796875" style="123"/>
    <col min="11706" max="11706" width="9.1796875" style="114"/>
    <col min="11708" max="11708" width="9.1796875" style="123"/>
    <col min="11710" max="11710" width="9.1796875" style="114"/>
    <col min="11712" max="11712" width="9.1796875" style="123"/>
    <col min="11714" max="11714" width="9.1796875" style="114"/>
    <col min="11716" max="11716" width="9.1796875" style="123"/>
    <col min="11718" max="11718" width="9.1796875" style="114"/>
    <col min="11720" max="11720" width="9.1796875" style="123"/>
    <col min="11722" max="11722" width="9.1796875" style="114"/>
    <col min="11724" max="11724" width="9.1796875" style="123"/>
    <col min="11726" max="11726" width="9.1796875" style="114"/>
    <col min="11728" max="11728" width="9.1796875" style="123"/>
    <col min="11730" max="11730" width="9.1796875" style="114"/>
    <col min="11732" max="11732" width="9.1796875" style="123"/>
    <col min="11734" max="11734" width="9.1796875" style="114"/>
    <col min="11736" max="11736" width="9.1796875" style="123"/>
    <col min="11738" max="11738" width="9.1796875" style="114"/>
    <col min="11740" max="11740" width="9.1796875" style="123"/>
    <col min="11742" max="11742" width="9.1796875" style="114"/>
    <col min="11744" max="11744" width="9.1796875" style="123"/>
    <col min="11746" max="11746" width="9.1796875" style="114"/>
    <col min="11748" max="11748" width="9.1796875" style="123"/>
    <col min="11750" max="11750" width="9.1796875" style="114"/>
    <col min="11752" max="11752" width="9.1796875" style="123"/>
    <col min="11754" max="11754" width="9.1796875" style="114"/>
    <col min="11756" max="11756" width="9.1796875" style="123"/>
    <col min="11758" max="11758" width="9.1796875" style="114"/>
    <col min="11760" max="11760" width="9.1796875" style="123"/>
    <col min="11762" max="11762" width="9.1796875" style="114"/>
    <col min="11764" max="11764" width="9.1796875" style="123"/>
    <col min="11766" max="11766" width="9.1796875" style="114"/>
    <col min="11768" max="11768" width="9.1796875" style="123"/>
    <col min="11770" max="11770" width="9.1796875" style="114"/>
    <col min="11772" max="11772" width="9.1796875" style="123"/>
    <col min="11774" max="11774" width="9.1796875" style="114"/>
    <col min="11776" max="11776" width="9.1796875" style="123"/>
    <col min="11778" max="11778" width="9.1796875" style="114"/>
    <col min="11780" max="11780" width="9.1796875" style="123"/>
    <col min="11782" max="11782" width="9.1796875" style="114"/>
    <col min="11784" max="11784" width="9.1796875" style="123"/>
    <col min="11786" max="11786" width="9.1796875" style="114"/>
    <col min="11788" max="11788" width="9.1796875" style="123"/>
    <col min="11790" max="11790" width="9.1796875" style="114"/>
    <col min="11792" max="11792" width="9.1796875" style="123"/>
    <col min="11794" max="11794" width="9.1796875" style="114"/>
    <col min="11796" max="11796" width="9.1796875" style="123"/>
    <col min="11798" max="11798" width="9.1796875" style="114"/>
    <col min="11800" max="11800" width="9.1796875" style="123"/>
    <col min="11802" max="11802" width="9.1796875" style="114"/>
    <col min="11804" max="11804" width="9.1796875" style="123"/>
    <col min="11806" max="11806" width="9.1796875" style="114"/>
    <col min="11808" max="11808" width="9.1796875" style="123"/>
    <col min="11810" max="11810" width="9.1796875" style="114"/>
    <col min="11812" max="11812" width="9.1796875" style="123"/>
    <col min="11814" max="11814" width="9.1796875" style="114"/>
    <col min="11816" max="11816" width="9.1796875" style="123"/>
    <col min="11818" max="11818" width="9.1796875" style="114"/>
    <col min="11820" max="11820" width="9.1796875" style="123"/>
    <col min="11822" max="11822" width="9.1796875" style="114"/>
    <col min="11824" max="11824" width="9.1796875" style="123"/>
    <col min="11826" max="11826" width="9.1796875" style="114"/>
    <col min="11828" max="11828" width="9.1796875" style="123"/>
    <col min="11830" max="11830" width="9.1796875" style="114"/>
    <col min="11832" max="11832" width="9.1796875" style="123"/>
    <col min="11834" max="11834" width="9.1796875" style="114"/>
    <col min="11836" max="11836" width="9.1796875" style="123"/>
    <col min="11838" max="11838" width="9.1796875" style="114"/>
    <col min="11840" max="11840" width="9.1796875" style="123"/>
    <col min="11842" max="11842" width="9.1796875" style="114"/>
    <col min="11844" max="11844" width="9.1796875" style="123"/>
    <col min="11846" max="11846" width="9.1796875" style="114"/>
    <col min="11848" max="11848" width="9.1796875" style="123"/>
    <col min="11850" max="11850" width="9.1796875" style="114"/>
    <col min="11852" max="11852" width="9.1796875" style="123"/>
    <col min="11854" max="11854" width="9.1796875" style="114"/>
    <col min="11856" max="11856" width="9.1796875" style="123"/>
    <col min="11858" max="11858" width="9.1796875" style="114"/>
    <col min="11860" max="11860" width="9.1796875" style="123"/>
    <col min="11862" max="11862" width="9.1796875" style="114"/>
    <col min="11864" max="11864" width="9.1796875" style="123"/>
    <col min="11866" max="11866" width="9.1796875" style="114"/>
    <col min="11868" max="11868" width="9.1796875" style="123"/>
    <col min="11870" max="11870" width="9.1796875" style="114"/>
    <col min="11872" max="11872" width="9.1796875" style="123"/>
    <col min="11874" max="11874" width="9.1796875" style="114"/>
    <col min="11876" max="11876" width="9.1796875" style="123"/>
    <col min="11878" max="11878" width="9.1796875" style="114"/>
    <col min="11880" max="11880" width="9.1796875" style="123"/>
    <col min="11882" max="11882" width="9.1796875" style="114"/>
    <col min="11884" max="11884" width="9.1796875" style="123"/>
    <col min="11886" max="11886" width="9.1796875" style="114"/>
    <col min="11888" max="11888" width="9.1796875" style="123"/>
    <col min="11890" max="11890" width="9.1796875" style="114"/>
    <col min="11892" max="11892" width="9.1796875" style="123"/>
    <col min="11894" max="11894" width="9.1796875" style="114"/>
    <col min="11896" max="11896" width="9.1796875" style="123"/>
    <col min="11898" max="11898" width="9.1796875" style="114"/>
    <col min="11900" max="11900" width="9.1796875" style="123"/>
    <col min="11902" max="11902" width="9.1796875" style="114"/>
    <col min="11904" max="11904" width="9.1796875" style="123"/>
    <col min="11906" max="11906" width="9.1796875" style="114"/>
    <col min="11908" max="11908" width="9.1796875" style="123"/>
    <col min="11910" max="11910" width="9.1796875" style="114"/>
    <col min="11912" max="11912" width="9.1796875" style="123"/>
    <col min="11914" max="11914" width="9.1796875" style="114"/>
    <col min="11916" max="11916" width="9.1796875" style="123"/>
    <col min="11918" max="11918" width="9.1796875" style="114"/>
    <col min="11920" max="11920" width="9.1796875" style="123"/>
    <col min="11922" max="11922" width="9.1796875" style="114"/>
    <col min="11924" max="11924" width="9.1796875" style="123"/>
    <col min="11926" max="11926" width="9.1796875" style="114"/>
    <col min="11928" max="11928" width="9.1796875" style="123"/>
    <col min="11930" max="11930" width="9.1796875" style="114"/>
    <col min="11932" max="11932" width="9.1796875" style="123"/>
    <col min="11934" max="11934" width="9.1796875" style="114"/>
    <col min="11936" max="11936" width="9.1796875" style="123"/>
    <col min="11938" max="11938" width="9.1796875" style="114"/>
    <col min="11940" max="11940" width="9.1796875" style="123"/>
    <col min="11942" max="11942" width="9.1796875" style="114"/>
    <col min="11944" max="11944" width="9.1796875" style="123"/>
    <col min="11946" max="11946" width="9.1796875" style="114"/>
    <col min="11948" max="11948" width="9.1796875" style="123"/>
    <col min="11950" max="11950" width="9.1796875" style="114"/>
    <col min="11952" max="11952" width="9.1796875" style="123"/>
    <col min="11954" max="11954" width="9.1796875" style="114"/>
    <col min="11956" max="11956" width="9.1796875" style="123"/>
    <col min="11958" max="11958" width="9.1796875" style="114"/>
    <col min="11960" max="11960" width="9.1796875" style="123"/>
    <col min="11962" max="11962" width="9.1796875" style="114"/>
    <col min="11964" max="11964" width="9.1796875" style="123"/>
    <col min="11966" max="11966" width="9.1796875" style="114"/>
    <col min="11968" max="11968" width="9.1796875" style="123"/>
    <col min="11970" max="11970" width="9.1796875" style="114"/>
    <col min="11972" max="11972" width="9.1796875" style="123"/>
    <col min="11974" max="11974" width="9.1796875" style="114"/>
    <col min="11976" max="11976" width="9.1796875" style="123"/>
    <col min="11978" max="11978" width="9.1796875" style="114"/>
    <col min="11980" max="11980" width="9.1796875" style="123"/>
    <col min="11982" max="11982" width="9.1796875" style="114"/>
    <col min="11984" max="11984" width="9.1796875" style="123"/>
    <col min="11986" max="11986" width="9.1796875" style="114"/>
    <col min="11988" max="11988" width="9.1796875" style="123"/>
    <col min="11990" max="11990" width="9.1796875" style="114"/>
    <col min="11992" max="11992" width="9.1796875" style="123"/>
    <col min="11994" max="11994" width="9.1796875" style="114"/>
    <col min="11996" max="11996" width="9.1796875" style="123"/>
    <col min="11998" max="11998" width="9.1796875" style="114"/>
    <col min="12000" max="12000" width="9.1796875" style="123"/>
    <col min="12002" max="12002" width="9.1796875" style="114"/>
    <col min="12004" max="12004" width="9.1796875" style="123"/>
    <col min="12006" max="12006" width="9.1796875" style="114"/>
    <col min="12008" max="12008" width="9.1796875" style="123"/>
    <col min="12010" max="12010" width="9.1796875" style="114"/>
    <col min="12012" max="12012" width="9.1796875" style="123"/>
    <col min="12014" max="12014" width="9.1796875" style="114"/>
    <col min="12016" max="12016" width="9.1796875" style="123"/>
    <col min="12018" max="12018" width="9.1796875" style="114"/>
    <col min="12020" max="12020" width="9.1796875" style="123"/>
    <col min="12022" max="12022" width="9.1796875" style="114"/>
    <col min="12024" max="12024" width="9.1796875" style="123"/>
    <col min="12026" max="12026" width="9.1796875" style="114"/>
    <col min="12028" max="12028" width="9.1796875" style="123"/>
    <col min="12030" max="12030" width="9.1796875" style="114"/>
    <col min="12032" max="12032" width="9.1796875" style="123"/>
    <col min="12034" max="12034" width="9.1796875" style="114"/>
    <col min="12036" max="12036" width="9.1796875" style="123"/>
    <col min="12038" max="12038" width="9.1796875" style="114"/>
    <col min="12040" max="12040" width="9.1796875" style="123"/>
    <col min="12042" max="12042" width="9.1796875" style="114"/>
    <col min="12044" max="12044" width="9.1796875" style="123"/>
    <col min="12046" max="12046" width="9.1796875" style="114"/>
    <col min="12048" max="12048" width="9.1796875" style="123"/>
    <col min="12050" max="12050" width="9.1796875" style="114"/>
    <col min="12052" max="12052" width="9.1796875" style="123"/>
    <col min="12054" max="12054" width="9.1796875" style="114"/>
    <col min="12056" max="12056" width="9.1796875" style="123"/>
    <col min="12058" max="12058" width="9.1796875" style="114"/>
    <col min="12060" max="12060" width="9.1796875" style="123"/>
    <col min="12062" max="12062" width="9.1796875" style="114"/>
    <col min="12064" max="12064" width="9.1796875" style="123"/>
    <col min="12066" max="12066" width="9.1796875" style="114"/>
    <col min="12068" max="12068" width="9.1796875" style="123"/>
    <col min="12070" max="12070" width="9.1796875" style="114"/>
    <col min="12072" max="12072" width="9.1796875" style="123"/>
    <col min="12074" max="12074" width="9.1796875" style="114"/>
    <col min="12076" max="12076" width="9.1796875" style="123"/>
    <col min="12078" max="12078" width="9.1796875" style="114"/>
    <col min="12080" max="12080" width="9.1796875" style="123"/>
    <col min="12082" max="12082" width="9.1796875" style="114"/>
    <col min="12084" max="12084" width="9.1796875" style="123"/>
    <col min="12086" max="12086" width="9.1796875" style="114"/>
    <col min="12088" max="12088" width="9.1796875" style="123"/>
    <col min="12090" max="12090" width="9.1796875" style="114"/>
    <col min="12092" max="12092" width="9.1796875" style="123"/>
    <col min="12094" max="12094" width="9.1796875" style="114"/>
    <col min="12096" max="12096" width="9.1796875" style="123"/>
    <col min="12098" max="12098" width="9.1796875" style="114"/>
    <col min="12100" max="12100" width="9.1796875" style="123"/>
    <col min="12102" max="12102" width="9.1796875" style="114"/>
    <col min="12104" max="12104" width="9.1796875" style="123"/>
    <col min="12106" max="12106" width="9.1796875" style="114"/>
    <col min="12108" max="12108" width="9.1796875" style="123"/>
    <col min="12110" max="12110" width="9.1796875" style="114"/>
    <col min="12112" max="12112" width="9.1796875" style="123"/>
    <col min="12114" max="12114" width="9.1796875" style="114"/>
    <col min="12116" max="12116" width="9.1796875" style="123"/>
    <col min="12118" max="12118" width="9.1796875" style="114"/>
    <col min="12120" max="12120" width="9.1796875" style="123"/>
    <col min="12122" max="12122" width="9.1796875" style="114"/>
    <col min="12124" max="12124" width="9.1796875" style="123"/>
    <col min="12126" max="12126" width="9.1796875" style="114"/>
    <col min="12128" max="12128" width="9.1796875" style="123"/>
    <col min="12130" max="12130" width="9.1796875" style="114"/>
    <col min="12132" max="12132" width="9.1796875" style="123"/>
    <col min="12134" max="12134" width="9.1796875" style="114"/>
    <col min="12136" max="12136" width="9.1796875" style="123"/>
    <col min="12138" max="12138" width="9.1796875" style="114"/>
    <col min="12140" max="12140" width="9.1796875" style="123"/>
    <col min="12142" max="12142" width="9.1796875" style="114"/>
    <col min="12144" max="12144" width="9.1796875" style="123"/>
    <col min="12146" max="12146" width="9.1796875" style="114"/>
    <col min="12148" max="12148" width="9.1796875" style="123"/>
    <col min="12150" max="12150" width="9.1796875" style="114"/>
    <col min="12152" max="12152" width="9.1796875" style="123"/>
    <col min="12154" max="12154" width="9.1796875" style="114"/>
    <col min="12156" max="12156" width="9.1796875" style="123"/>
    <col min="12158" max="12158" width="9.1796875" style="114"/>
    <col min="12160" max="12160" width="9.1796875" style="123"/>
    <col min="12162" max="12162" width="9.1796875" style="114"/>
    <col min="12164" max="12164" width="9.1796875" style="123"/>
    <col min="12166" max="12166" width="9.1796875" style="114"/>
    <col min="12168" max="12168" width="9.1796875" style="123"/>
    <col min="12170" max="12170" width="9.1796875" style="114"/>
    <col min="12172" max="12172" width="9.1796875" style="123"/>
    <col min="12174" max="12174" width="9.1796875" style="114"/>
    <col min="12176" max="12176" width="9.1796875" style="123"/>
    <col min="12178" max="12178" width="9.1796875" style="114"/>
    <col min="12180" max="12180" width="9.1796875" style="123"/>
    <col min="12182" max="12182" width="9.1796875" style="114"/>
    <col min="12184" max="12184" width="9.1796875" style="123"/>
    <col min="12186" max="12186" width="9.1796875" style="114"/>
    <col min="12188" max="12188" width="9.1796875" style="123"/>
    <col min="12190" max="12190" width="9.1796875" style="114"/>
    <col min="12192" max="12192" width="9.1796875" style="123"/>
    <col min="12194" max="12194" width="9.1796875" style="114"/>
    <col min="12196" max="12196" width="9.1796875" style="123"/>
    <col min="12198" max="12198" width="9.1796875" style="114"/>
    <col min="12200" max="12200" width="9.1796875" style="123"/>
    <col min="12202" max="12202" width="9.1796875" style="114"/>
    <col min="12204" max="12204" width="9.1796875" style="123"/>
    <col min="12206" max="12206" width="9.1796875" style="114"/>
    <col min="12208" max="12208" width="9.1796875" style="123"/>
    <col min="12210" max="12210" width="9.1796875" style="114"/>
    <col min="12212" max="12212" width="9.1796875" style="123"/>
    <col min="12214" max="12214" width="9.1796875" style="114"/>
    <col min="12216" max="12216" width="9.1796875" style="123"/>
    <col min="12218" max="12218" width="9.1796875" style="114"/>
    <col min="12220" max="12220" width="9.1796875" style="123"/>
    <col min="12222" max="12222" width="9.1796875" style="114"/>
    <col min="12224" max="12224" width="9.1796875" style="123"/>
    <col min="12226" max="12226" width="9.1796875" style="114"/>
    <col min="12228" max="12228" width="9.1796875" style="123"/>
    <col min="12230" max="12230" width="9.1796875" style="114"/>
    <col min="12232" max="12232" width="9.1796875" style="123"/>
    <col min="12234" max="12234" width="9.1796875" style="114"/>
    <col min="12236" max="12236" width="9.1796875" style="123"/>
    <col min="12238" max="12238" width="9.1796875" style="114"/>
    <col min="12240" max="12240" width="9.1796875" style="123"/>
    <col min="12242" max="12242" width="9.1796875" style="114"/>
    <col min="12244" max="12244" width="9.1796875" style="123"/>
    <col min="12246" max="12246" width="9.1796875" style="114"/>
    <col min="12248" max="12248" width="9.1796875" style="123"/>
    <col min="12250" max="12250" width="9.1796875" style="114"/>
    <col min="12252" max="12252" width="9.1796875" style="123"/>
    <col min="12254" max="12254" width="9.1796875" style="114"/>
    <col min="12256" max="12256" width="9.1796875" style="123"/>
    <col min="12258" max="12258" width="9.1796875" style="114"/>
    <col min="12260" max="12260" width="9.1796875" style="123"/>
    <col min="12262" max="12262" width="9.1796875" style="114"/>
    <col min="12264" max="12264" width="9.1796875" style="123"/>
    <col min="12266" max="12266" width="9.1796875" style="114"/>
    <col min="12268" max="12268" width="9.1796875" style="123"/>
    <col min="12270" max="12270" width="9.1796875" style="114"/>
    <col min="12272" max="12272" width="9.1796875" style="123"/>
    <col min="12274" max="12274" width="9.1796875" style="114"/>
    <col min="12276" max="12276" width="9.1796875" style="123"/>
    <col min="12278" max="12278" width="9.1796875" style="114"/>
    <col min="12280" max="12280" width="9.1796875" style="123"/>
    <col min="12282" max="12282" width="9.1796875" style="114"/>
    <col min="12284" max="12284" width="9.1796875" style="123"/>
    <col min="12286" max="12286" width="9.1796875" style="114"/>
    <col min="12288" max="12288" width="9.1796875" style="123"/>
    <col min="12290" max="12290" width="9.1796875" style="114"/>
    <col min="12292" max="12292" width="9.1796875" style="123"/>
    <col min="12294" max="12294" width="9.1796875" style="114"/>
    <col min="12296" max="12296" width="9.1796875" style="123"/>
    <col min="12298" max="12298" width="9.1796875" style="114"/>
    <col min="12300" max="12300" width="9.1796875" style="123"/>
    <col min="12302" max="12302" width="9.1796875" style="114"/>
    <col min="12304" max="12304" width="9.1796875" style="123"/>
    <col min="12306" max="12306" width="9.1796875" style="114"/>
    <col min="12308" max="12308" width="9.1796875" style="123"/>
    <col min="12310" max="12310" width="9.1796875" style="114"/>
    <col min="12312" max="12312" width="9.1796875" style="123"/>
    <col min="12314" max="12314" width="9.1796875" style="114"/>
    <col min="12316" max="12316" width="9.1796875" style="123"/>
    <col min="12318" max="12318" width="9.1796875" style="114"/>
    <col min="12320" max="12320" width="9.1796875" style="123"/>
    <col min="12322" max="12322" width="9.1796875" style="114"/>
    <col min="12324" max="12324" width="9.1796875" style="123"/>
    <col min="12326" max="12326" width="9.1796875" style="114"/>
    <col min="12328" max="12328" width="9.1796875" style="123"/>
    <col min="12330" max="12330" width="9.1796875" style="114"/>
    <col min="12332" max="12332" width="9.1796875" style="123"/>
    <col min="12334" max="12334" width="9.1796875" style="114"/>
    <col min="12336" max="12336" width="9.1796875" style="123"/>
    <col min="12338" max="12338" width="9.1796875" style="114"/>
    <col min="12340" max="12340" width="9.1796875" style="123"/>
    <col min="12342" max="12342" width="9.1796875" style="114"/>
    <col min="12344" max="12344" width="9.1796875" style="123"/>
    <col min="12346" max="12346" width="9.1796875" style="114"/>
    <col min="12348" max="12348" width="9.1796875" style="123"/>
    <col min="12350" max="12350" width="9.1796875" style="114"/>
    <col min="12352" max="12352" width="9.1796875" style="123"/>
    <col min="12354" max="12354" width="9.1796875" style="114"/>
    <col min="12356" max="12356" width="9.1796875" style="123"/>
    <col min="12358" max="12358" width="9.1796875" style="114"/>
    <col min="12360" max="12360" width="9.1796875" style="123"/>
    <col min="12362" max="12362" width="9.1796875" style="114"/>
    <col min="12364" max="12364" width="9.1796875" style="123"/>
    <col min="12366" max="12366" width="9.1796875" style="114"/>
    <col min="12368" max="12368" width="9.1796875" style="123"/>
    <col min="12370" max="12370" width="9.1796875" style="114"/>
    <col min="12372" max="12372" width="9.1796875" style="123"/>
    <col min="12374" max="12374" width="9.1796875" style="114"/>
    <col min="12376" max="12376" width="9.1796875" style="123"/>
    <col min="12378" max="12378" width="9.1796875" style="114"/>
    <col min="12380" max="12380" width="9.1796875" style="123"/>
    <col min="12382" max="12382" width="9.1796875" style="114"/>
    <col min="12384" max="12384" width="9.1796875" style="123"/>
    <col min="12386" max="12386" width="9.1796875" style="114"/>
    <col min="12388" max="12388" width="9.1796875" style="123"/>
    <col min="12390" max="12390" width="9.1796875" style="114"/>
    <col min="12392" max="12392" width="9.1796875" style="123"/>
    <col min="12394" max="12394" width="9.1796875" style="114"/>
    <col min="12396" max="12396" width="9.1796875" style="123"/>
    <col min="12398" max="12398" width="9.1796875" style="114"/>
    <col min="12400" max="12400" width="9.1796875" style="123"/>
    <col min="12402" max="12402" width="9.1796875" style="114"/>
    <col min="12404" max="12404" width="9.1796875" style="123"/>
    <col min="12406" max="12406" width="9.1796875" style="114"/>
    <col min="12408" max="12408" width="9.1796875" style="123"/>
    <col min="12410" max="12410" width="9.1796875" style="114"/>
    <col min="12412" max="12412" width="9.1796875" style="123"/>
    <col min="12414" max="12414" width="9.1796875" style="114"/>
    <col min="12416" max="12416" width="9.1796875" style="123"/>
    <col min="12418" max="12418" width="9.1796875" style="114"/>
    <col min="12420" max="12420" width="9.1796875" style="123"/>
    <col min="12422" max="12422" width="9.1796875" style="114"/>
    <col min="12424" max="12424" width="9.1796875" style="123"/>
    <col min="12426" max="12426" width="9.1796875" style="114"/>
    <col min="12428" max="12428" width="9.1796875" style="123"/>
    <col min="12430" max="12430" width="9.1796875" style="114"/>
    <col min="12432" max="12432" width="9.1796875" style="123"/>
    <col min="12434" max="12434" width="9.1796875" style="114"/>
    <col min="12436" max="12436" width="9.1796875" style="123"/>
    <col min="12438" max="12438" width="9.1796875" style="114"/>
    <col min="12440" max="12440" width="9.1796875" style="123"/>
    <col min="12442" max="12442" width="9.1796875" style="114"/>
    <col min="12444" max="12444" width="9.1796875" style="123"/>
    <col min="12446" max="12446" width="9.1796875" style="114"/>
    <col min="12448" max="12448" width="9.1796875" style="123"/>
    <col min="12450" max="12450" width="9.1796875" style="114"/>
    <col min="12452" max="12452" width="9.1796875" style="123"/>
    <col min="12454" max="12454" width="9.1796875" style="114"/>
    <col min="12456" max="12456" width="9.1796875" style="123"/>
    <col min="12458" max="12458" width="9.1796875" style="114"/>
    <col min="12460" max="12460" width="9.1796875" style="123"/>
    <col min="12462" max="12462" width="9.1796875" style="114"/>
    <col min="12464" max="12464" width="9.1796875" style="123"/>
    <col min="12466" max="12466" width="9.1796875" style="114"/>
    <col min="12468" max="12468" width="9.1796875" style="123"/>
    <col min="12470" max="12470" width="9.1796875" style="114"/>
    <col min="12472" max="12472" width="9.1796875" style="123"/>
    <col min="12474" max="12474" width="9.1796875" style="114"/>
    <col min="12476" max="12476" width="9.1796875" style="123"/>
    <col min="12478" max="12478" width="9.1796875" style="114"/>
    <col min="12480" max="12480" width="9.1796875" style="123"/>
    <col min="12482" max="12482" width="9.1796875" style="114"/>
    <col min="12484" max="12484" width="9.1796875" style="123"/>
    <col min="12486" max="12486" width="9.1796875" style="114"/>
    <col min="12488" max="12488" width="9.1796875" style="123"/>
    <col min="12490" max="12490" width="9.1796875" style="114"/>
    <col min="12492" max="12492" width="9.1796875" style="123"/>
    <col min="12494" max="12494" width="9.1796875" style="114"/>
    <col min="12496" max="12496" width="9.1796875" style="123"/>
    <col min="12498" max="12498" width="9.1796875" style="114"/>
    <col min="12500" max="12500" width="9.1796875" style="123"/>
    <col min="12502" max="12502" width="9.1796875" style="114"/>
    <col min="12504" max="12504" width="9.1796875" style="123"/>
    <col min="12506" max="12506" width="9.1796875" style="114"/>
    <col min="12508" max="12508" width="9.1796875" style="123"/>
    <col min="12510" max="12510" width="9.1796875" style="114"/>
    <col min="12512" max="12512" width="9.1796875" style="123"/>
    <col min="12514" max="12514" width="9.1796875" style="114"/>
    <col min="12516" max="12516" width="9.1796875" style="123"/>
    <col min="12518" max="12518" width="9.1796875" style="114"/>
    <col min="12520" max="12520" width="9.1796875" style="123"/>
    <col min="12522" max="12522" width="9.1796875" style="114"/>
    <col min="12524" max="12524" width="9.1796875" style="123"/>
    <col min="12526" max="12526" width="9.1796875" style="114"/>
    <col min="12528" max="12528" width="9.1796875" style="123"/>
    <col min="12530" max="12530" width="9.1796875" style="114"/>
    <col min="12532" max="12532" width="9.1796875" style="123"/>
    <col min="12534" max="12534" width="9.1796875" style="114"/>
    <col min="12536" max="12536" width="9.1796875" style="123"/>
    <col min="12538" max="12538" width="9.1796875" style="114"/>
    <col min="12540" max="12540" width="9.1796875" style="123"/>
    <col min="12542" max="12542" width="9.1796875" style="114"/>
    <col min="12544" max="12544" width="9.1796875" style="123"/>
    <col min="12546" max="12546" width="9.1796875" style="114"/>
    <col min="12548" max="12548" width="9.1796875" style="123"/>
    <col min="12550" max="12550" width="9.1796875" style="114"/>
    <col min="12552" max="12552" width="9.1796875" style="123"/>
    <col min="12554" max="12554" width="9.1796875" style="114"/>
    <col min="12556" max="12556" width="9.1796875" style="123"/>
    <col min="12558" max="12558" width="9.1796875" style="114"/>
    <col min="12560" max="12560" width="9.1796875" style="123"/>
    <col min="12562" max="12562" width="9.1796875" style="114"/>
    <col min="12564" max="12564" width="9.1796875" style="123"/>
    <col min="12566" max="12566" width="9.1796875" style="114"/>
    <col min="12568" max="12568" width="9.1796875" style="123"/>
    <col min="12570" max="12570" width="9.1796875" style="114"/>
    <col min="12572" max="12572" width="9.1796875" style="123"/>
    <col min="12574" max="12574" width="9.1796875" style="114"/>
    <col min="12576" max="12576" width="9.1796875" style="123"/>
    <col min="12578" max="12578" width="9.1796875" style="114"/>
    <col min="12580" max="12580" width="9.1796875" style="123"/>
    <col min="12582" max="12582" width="9.1796875" style="114"/>
    <col min="12584" max="12584" width="9.1796875" style="123"/>
    <col min="12586" max="12586" width="9.1796875" style="114"/>
    <col min="12588" max="12588" width="9.1796875" style="123"/>
    <col min="12590" max="12590" width="9.1796875" style="114"/>
    <col min="12592" max="12592" width="9.1796875" style="123"/>
    <col min="12594" max="12594" width="9.1796875" style="114"/>
    <col min="12596" max="12596" width="9.1796875" style="123"/>
    <col min="12598" max="12598" width="9.1796875" style="114"/>
    <col min="12600" max="12600" width="9.1796875" style="123"/>
    <col min="12602" max="12602" width="9.1796875" style="114"/>
    <col min="12604" max="12604" width="9.1796875" style="123"/>
    <col min="12606" max="12606" width="9.1796875" style="114"/>
    <col min="12608" max="12608" width="9.1796875" style="123"/>
    <col min="12610" max="12610" width="9.1796875" style="114"/>
    <col min="12612" max="12612" width="9.1796875" style="123"/>
    <col min="12614" max="12614" width="9.1796875" style="114"/>
    <col min="12616" max="12616" width="9.1796875" style="123"/>
    <col min="12618" max="12618" width="9.1796875" style="114"/>
    <col min="12620" max="12620" width="9.1796875" style="123"/>
    <col min="12622" max="12622" width="9.1796875" style="114"/>
    <col min="12624" max="12624" width="9.1796875" style="123"/>
    <col min="12626" max="12626" width="9.1796875" style="114"/>
    <col min="12628" max="12628" width="9.1796875" style="123"/>
    <col min="12630" max="12630" width="9.1796875" style="114"/>
    <col min="12632" max="12632" width="9.1796875" style="123"/>
    <col min="12634" max="12634" width="9.1796875" style="114"/>
    <col min="12636" max="12636" width="9.1796875" style="123"/>
    <col min="12638" max="12638" width="9.1796875" style="114"/>
    <col min="12640" max="12640" width="9.1796875" style="123"/>
    <col min="12642" max="12642" width="9.1796875" style="114"/>
    <col min="12644" max="12644" width="9.1796875" style="123"/>
    <col min="12646" max="12646" width="9.1796875" style="114"/>
    <col min="12648" max="12648" width="9.1796875" style="123"/>
    <col min="12650" max="12650" width="9.1796875" style="114"/>
    <col min="12652" max="12652" width="9.1796875" style="123"/>
    <col min="12654" max="12654" width="9.1796875" style="114"/>
    <col min="12656" max="12656" width="9.1796875" style="123"/>
    <col min="12658" max="12658" width="9.1796875" style="114"/>
    <col min="12660" max="12660" width="9.1796875" style="123"/>
    <col min="12662" max="12662" width="9.1796875" style="114"/>
    <col min="12664" max="12664" width="9.1796875" style="123"/>
    <col min="12666" max="12666" width="9.1796875" style="114"/>
    <col min="12668" max="12668" width="9.1796875" style="123"/>
    <col min="12670" max="12670" width="9.1796875" style="114"/>
    <col min="12672" max="12672" width="9.1796875" style="123"/>
    <col min="12674" max="12674" width="9.1796875" style="114"/>
    <col min="12676" max="12676" width="9.1796875" style="123"/>
    <col min="12678" max="12678" width="9.1796875" style="114"/>
    <col min="12680" max="12680" width="9.1796875" style="123"/>
    <col min="12682" max="12682" width="9.1796875" style="114"/>
    <col min="12684" max="12684" width="9.1796875" style="123"/>
    <col min="12686" max="12686" width="9.1796875" style="114"/>
    <col min="12688" max="12688" width="9.1796875" style="123"/>
    <col min="12690" max="12690" width="9.1796875" style="114"/>
    <col min="12692" max="12692" width="9.1796875" style="123"/>
    <col min="12694" max="12694" width="9.1796875" style="114"/>
    <col min="12696" max="12696" width="9.1796875" style="123"/>
    <col min="12698" max="12698" width="9.1796875" style="114"/>
    <col min="12700" max="12700" width="9.1796875" style="123"/>
    <col min="12702" max="12702" width="9.1796875" style="114"/>
    <col min="12704" max="12704" width="9.1796875" style="123"/>
    <col min="12706" max="12706" width="9.1796875" style="114"/>
    <col min="12708" max="12708" width="9.1796875" style="123"/>
    <col min="12710" max="12710" width="9.1796875" style="114"/>
    <col min="12712" max="12712" width="9.1796875" style="123"/>
    <col min="12714" max="12714" width="9.1796875" style="114"/>
    <col min="12716" max="12716" width="9.1796875" style="123"/>
    <col min="12718" max="12718" width="9.1796875" style="114"/>
    <col min="12720" max="12720" width="9.1796875" style="123"/>
    <col min="12722" max="12722" width="9.1796875" style="114"/>
    <col min="12724" max="12724" width="9.1796875" style="123"/>
    <col min="12726" max="12726" width="9.1796875" style="114"/>
    <col min="12728" max="12728" width="9.1796875" style="123"/>
    <col min="12730" max="12730" width="9.1796875" style="114"/>
    <col min="12732" max="12732" width="9.1796875" style="123"/>
    <col min="12734" max="12734" width="9.1796875" style="114"/>
    <col min="12736" max="12736" width="9.1796875" style="123"/>
    <col min="12738" max="12738" width="9.1796875" style="114"/>
    <col min="12740" max="12740" width="9.1796875" style="123"/>
    <col min="12742" max="12742" width="9.1796875" style="114"/>
    <col min="12744" max="12744" width="9.1796875" style="123"/>
    <col min="12746" max="12746" width="9.1796875" style="114"/>
    <col min="12748" max="12748" width="9.1796875" style="123"/>
    <col min="12750" max="12750" width="9.1796875" style="114"/>
    <col min="12752" max="12752" width="9.1796875" style="123"/>
    <col min="12754" max="12754" width="9.1796875" style="114"/>
    <col min="12756" max="12756" width="9.1796875" style="123"/>
    <col min="12758" max="12758" width="9.1796875" style="114"/>
    <col min="12760" max="12760" width="9.1796875" style="123"/>
    <col min="12762" max="12762" width="9.1796875" style="114"/>
    <col min="12764" max="12764" width="9.1796875" style="123"/>
    <col min="12766" max="12766" width="9.1796875" style="114"/>
    <col min="12768" max="12768" width="9.1796875" style="123"/>
    <col min="12770" max="12770" width="9.1796875" style="114"/>
    <col min="12772" max="12772" width="9.1796875" style="123"/>
    <col min="12774" max="12774" width="9.1796875" style="114"/>
    <col min="12776" max="12776" width="9.1796875" style="123"/>
    <col min="12778" max="12778" width="9.1796875" style="114"/>
    <col min="12780" max="12780" width="9.1796875" style="123"/>
    <col min="12782" max="12782" width="9.1796875" style="114"/>
    <col min="12784" max="12784" width="9.1796875" style="123"/>
    <col min="12786" max="12786" width="9.1796875" style="114"/>
    <col min="12788" max="12788" width="9.1796875" style="123"/>
    <col min="12790" max="12790" width="9.1796875" style="114"/>
    <col min="12792" max="12792" width="9.1796875" style="123"/>
    <col min="12794" max="12794" width="9.1796875" style="114"/>
    <col min="12796" max="12796" width="9.1796875" style="123"/>
    <col min="12798" max="12798" width="9.1796875" style="114"/>
    <col min="12800" max="12800" width="9.1796875" style="123"/>
    <col min="12802" max="12802" width="9.1796875" style="114"/>
    <col min="12804" max="12804" width="9.1796875" style="123"/>
    <col min="12806" max="12806" width="9.1796875" style="114"/>
    <col min="12808" max="12808" width="9.1796875" style="123"/>
    <col min="12810" max="12810" width="9.1796875" style="114"/>
    <col min="12812" max="12812" width="9.1796875" style="123"/>
    <col min="12814" max="12814" width="9.1796875" style="114"/>
    <col min="12816" max="12816" width="9.1796875" style="123"/>
    <col min="12818" max="12818" width="9.1796875" style="114"/>
    <col min="12820" max="12820" width="9.1796875" style="123"/>
    <col min="12822" max="12822" width="9.1796875" style="114"/>
    <col min="12824" max="12824" width="9.1796875" style="123"/>
    <col min="12826" max="12826" width="9.1796875" style="114"/>
    <col min="12828" max="12828" width="9.1796875" style="123"/>
    <col min="12830" max="12830" width="9.1796875" style="114"/>
    <col min="12832" max="12832" width="9.1796875" style="123"/>
    <col min="12834" max="12834" width="9.1796875" style="114"/>
    <col min="12836" max="12836" width="9.1796875" style="123"/>
    <col min="12838" max="12838" width="9.1796875" style="114"/>
    <col min="12840" max="12840" width="9.1796875" style="123"/>
    <col min="12842" max="12842" width="9.1796875" style="114"/>
    <col min="12844" max="12844" width="9.1796875" style="123"/>
    <col min="12846" max="12846" width="9.1796875" style="114"/>
    <col min="12848" max="12848" width="9.1796875" style="123"/>
    <col min="12850" max="12850" width="9.1796875" style="114"/>
    <col min="12852" max="12852" width="9.1796875" style="123"/>
    <col min="12854" max="12854" width="9.1796875" style="114"/>
    <col min="12856" max="12856" width="9.1796875" style="123"/>
    <col min="12858" max="12858" width="9.1796875" style="114"/>
    <col min="12860" max="12860" width="9.1796875" style="123"/>
    <col min="12862" max="12862" width="9.1796875" style="114"/>
    <col min="12864" max="12864" width="9.1796875" style="123"/>
    <col min="12866" max="12866" width="9.1796875" style="114"/>
    <col min="12868" max="12868" width="9.1796875" style="123"/>
    <col min="12870" max="12870" width="9.1796875" style="114"/>
    <col min="12872" max="12872" width="9.1796875" style="123"/>
    <col min="12874" max="12874" width="9.1796875" style="114"/>
    <col min="12876" max="12876" width="9.1796875" style="123"/>
    <col min="12878" max="12878" width="9.1796875" style="114"/>
    <col min="12880" max="12880" width="9.1796875" style="123"/>
    <col min="12882" max="12882" width="9.1796875" style="114"/>
    <col min="12884" max="12884" width="9.1796875" style="123"/>
    <col min="12886" max="12886" width="9.1796875" style="114"/>
    <col min="12888" max="12888" width="9.1796875" style="123"/>
    <col min="12890" max="12890" width="9.1796875" style="114"/>
    <col min="12892" max="12892" width="9.1796875" style="123"/>
    <col min="12894" max="12894" width="9.1796875" style="114"/>
    <col min="12896" max="12896" width="9.1796875" style="123"/>
    <col min="12898" max="12898" width="9.1796875" style="114"/>
    <col min="12900" max="12900" width="9.1796875" style="123"/>
    <col min="12902" max="12902" width="9.1796875" style="114"/>
    <col min="12904" max="12904" width="9.1796875" style="123"/>
    <col min="12906" max="12906" width="9.1796875" style="114"/>
    <col min="12908" max="12908" width="9.1796875" style="123"/>
    <col min="12910" max="12910" width="9.1796875" style="114"/>
    <col min="12912" max="12912" width="9.1796875" style="123"/>
    <col min="12914" max="12914" width="9.1796875" style="114"/>
    <col min="12916" max="12916" width="9.1796875" style="123"/>
    <col min="12918" max="12918" width="9.1796875" style="114"/>
    <col min="12920" max="12920" width="9.1796875" style="123"/>
    <col min="12922" max="12922" width="9.1796875" style="114"/>
    <col min="12924" max="12924" width="9.1796875" style="123"/>
    <col min="12926" max="12926" width="9.1796875" style="114"/>
    <col min="12928" max="12928" width="9.1796875" style="123"/>
    <col min="12930" max="12930" width="9.1796875" style="114"/>
    <col min="12932" max="12932" width="9.1796875" style="123"/>
    <col min="12934" max="12934" width="9.1796875" style="114"/>
    <col min="12936" max="12936" width="9.1796875" style="123"/>
    <col min="12938" max="12938" width="9.1796875" style="114"/>
    <col min="12940" max="12940" width="9.1796875" style="123"/>
    <col min="12942" max="12942" width="9.1796875" style="114"/>
    <col min="12944" max="12944" width="9.1796875" style="123"/>
    <col min="12946" max="12946" width="9.1796875" style="114"/>
    <col min="12948" max="12948" width="9.1796875" style="123"/>
    <col min="12950" max="12950" width="9.1796875" style="114"/>
    <col min="12952" max="12952" width="9.1796875" style="123"/>
    <col min="12954" max="12954" width="9.1796875" style="114"/>
    <col min="12956" max="12956" width="9.1796875" style="123"/>
    <col min="12958" max="12958" width="9.1796875" style="114"/>
    <col min="12960" max="12960" width="9.1796875" style="123"/>
    <col min="12962" max="12962" width="9.1796875" style="114"/>
    <col min="12964" max="12964" width="9.1796875" style="123"/>
    <col min="12966" max="12966" width="9.1796875" style="114"/>
    <col min="12968" max="12968" width="9.1796875" style="123"/>
    <col min="12970" max="12970" width="9.1796875" style="114"/>
    <col min="12972" max="12972" width="9.1796875" style="123"/>
    <col min="12974" max="12974" width="9.1796875" style="114"/>
    <col min="12976" max="12976" width="9.1796875" style="123"/>
    <col min="12978" max="12978" width="9.1796875" style="114"/>
    <col min="12980" max="12980" width="9.1796875" style="123"/>
    <col min="12982" max="12982" width="9.1796875" style="114"/>
    <col min="12984" max="12984" width="9.1796875" style="123"/>
    <col min="12986" max="12986" width="9.1796875" style="114"/>
    <col min="12988" max="12988" width="9.1796875" style="123"/>
    <col min="12990" max="12990" width="9.1796875" style="114"/>
    <col min="12992" max="12992" width="9.1796875" style="123"/>
    <col min="12994" max="12994" width="9.1796875" style="114"/>
    <col min="12996" max="12996" width="9.1796875" style="123"/>
    <col min="12998" max="12998" width="9.1796875" style="114"/>
    <col min="13000" max="13000" width="9.1796875" style="123"/>
    <col min="13002" max="13002" width="9.1796875" style="114"/>
    <col min="13004" max="13004" width="9.1796875" style="123"/>
    <col min="13006" max="13006" width="9.1796875" style="114"/>
    <col min="13008" max="13008" width="9.1796875" style="123"/>
    <col min="13010" max="13010" width="9.1796875" style="114"/>
    <col min="13012" max="13012" width="9.1796875" style="123"/>
    <col min="13014" max="13014" width="9.1796875" style="114"/>
    <col min="13016" max="13016" width="9.1796875" style="123"/>
    <col min="13018" max="13018" width="9.1796875" style="114"/>
    <col min="13020" max="13020" width="9.1796875" style="123"/>
    <col min="13022" max="13022" width="9.1796875" style="114"/>
    <col min="13024" max="13024" width="9.1796875" style="123"/>
    <col min="13026" max="13026" width="9.1796875" style="114"/>
    <col min="13028" max="13028" width="9.1796875" style="123"/>
    <col min="13030" max="13030" width="9.1796875" style="114"/>
    <col min="13032" max="13032" width="9.1796875" style="123"/>
    <col min="13034" max="13034" width="9.1796875" style="114"/>
    <col min="13036" max="13036" width="9.1796875" style="123"/>
    <col min="13038" max="13038" width="9.1796875" style="114"/>
    <col min="13040" max="13040" width="9.1796875" style="123"/>
    <col min="13042" max="13042" width="9.1796875" style="114"/>
    <col min="13044" max="13044" width="9.1796875" style="123"/>
    <col min="13046" max="13046" width="9.1796875" style="114"/>
    <col min="13048" max="13048" width="9.1796875" style="123"/>
    <col min="13050" max="13050" width="9.1796875" style="114"/>
    <col min="13052" max="13052" width="9.1796875" style="123"/>
    <col min="13054" max="13054" width="9.1796875" style="114"/>
    <col min="13056" max="13056" width="9.1796875" style="123"/>
    <col min="13058" max="13058" width="9.1796875" style="114"/>
    <col min="13060" max="13060" width="9.1796875" style="123"/>
    <col min="13062" max="13062" width="9.1796875" style="114"/>
    <col min="13064" max="13064" width="9.1796875" style="123"/>
    <col min="13066" max="13066" width="9.1796875" style="114"/>
    <col min="13068" max="13068" width="9.1796875" style="123"/>
    <col min="13070" max="13070" width="9.1796875" style="114"/>
    <col min="13072" max="13072" width="9.1796875" style="123"/>
    <col min="13074" max="13074" width="9.1796875" style="114"/>
    <col min="13076" max="13076" width="9.1796875" style="123"/>
    <col min="13078" max="13078" width="9.1796875" style="114"/>
    <col min="13080" max="13080" width="9.1796875" style="123"/>
    <col min="13082" max="13082" width="9.1796875" style="114"/>
    <col min="13084" max="13084" width="9.1796875" style="123"/>
    <col min="13086" max="13086" width="9.1796875" style="114"/>
    <col min="13088" max="13088" width="9.1796875" style="123"/>
    <col min="13090" max="13090" width="9.1796875" style="114"/>
    <col min="13092" max="13092" width="9.1796875" style="123"/>
    <col min="13094" max="13094" width="9.1796875" style="114"/>
    <col min="13096" max="13096" width="9.1796875" style="123"/>
    <col min="13098" max="13098" width="9.1796875" style="114"/>
    <col min="13100" max="13100" width="9.1796875" style="123"/>
    <col min="13102" max="13102" width="9.1796875" style="114"/>
    <col min="13104" max="13104" width="9.1796875" style="123"/>
    <col min="13106" max="13106" width="9.1796875" style="114"/>
    <col min="13108" max="13108" width="9.1796875" style="123"/>
    <col min="13110" max="13110" width="9.1796875" style="114"/>
    <col min="13112" max="13112" width="9.1796875" style="123"/>
    <col min="13114" max="13114" width="9.1796875" style="114"/>
    <col min="13116" max="13116" width="9.1796875" style="123"/>
    <col min="13118" max="13118" width="9.1796875" style="114"/>
    <col min="13120" max="13120" width="9.1796875" style="123"/>
    <col min="13122" max="13122" width="9.1796875" style="114"/>
    <col min="13124" max="13124" width="9.1796875" style="123"/>
    <col min="13126" max="13126" width="9.1796875" style="114"/>
    <col min="13128" max="13128" width="9.1796875" style="123"/>
    <col min="13130" max="13130" width="9.1796875" style="114"/>
    <col min="13132" max="13132" width="9.1796875" style="123"/>
    <col min="13134" max="13134" width="9.1796875" style="114"/>
    <col min="13136" max="13136" width="9.1796875" style="123"/>
    <col min="13138" max="13138" width="9.1796875" style="114"/>
    <col min="13140" max="13140" width="9.1796875" style="123"/>
    <col min="13142" max="13142" width="9.1796875" style="114"/>
    <col min="13144" max="13144" width="9.1796875" style="123"/>
    <col min="13146" max="13146" width="9.1796875" style="114"/>
    <col min="13148" max="13148" width="9.1796875" style="123"/>
    <col min="13150" max="13150" width="9.1796875" style="114"/>
    <col min="13152" max="13152" width="9.1796875" style="123"/>
    <col min="13154" max="13154" width="9.1796875" style="114"/>
    <col min="13156" max="13156" width="9.1796875" style="123"/>
    <col min="13158" max="13158" width="9.1796875" style="114"/>
    <col min="13160" max="13160" width="9.1796875" style="123"/>
    <col min="13162" max="13162" width="9.1796875" style="114"/>
    <col min="13164" max="13164" width="9.1796875" style="123"/>
    <col min="13166" max="13166" width="9.1796875" style="114"/>
    <col min="13168" max="13168" width="9.1796875" style="123"/>
    <col min="13170" max="13170" width="9.1796875" style="114"/>
    <col min="13172" max="13172" width="9.1796875" style="123"/>
    <col min="13174" max="13174" width="9.1796875" style="114"/>
    <col min="13176" max="13176" width="9.1796875" style="123"/>
    <col min="13178" max="13178" width="9.1796875" style="114"/>
    <col min="13180" max="13180" width="9.1796875" style="123"/>
    <col min="13182" max="13182" width="9.1796875" style="114"/>
    <col min="13184" max="13184" width="9.1796875" style="123"/>
    <col min="13186" max="13186" width="9.1796875" style="114"/>
    <col min="13188" max="13188" width="9.1796875" style="123"/>
    <col min="13190" max="13190" width="9.1796875" style="114"/>
    <col min="13192" max="13192" width="9.1796875" style="123"/>
    <col min="13194" max="13194" width="9.1796875" style="114"/>
    <col min="13196" max="13196" width="9.1796875" style="123"/>
    <col min="13198" max="13198" width="9.1796875" style="114"/>
    <col min="13200" max="13200" width="9.1796875" style="123"/>
    <col min="13202" max="13202" width="9.1796875" style="114"/>
    <col min="13204" max="13204" width="9.1796875" style="123"/>
    <col min="13206" max="13206" width="9.1796875" style="114"/>
    <col min="13208" max="13208" width="9.1796875" style="123"/>
    <col min="13210" max="13210" width="9.1796875" style="114"/>
    <col min="13212" max="13212" width="9.1796875" style="123"/>
    <col min="13214" max="13214" width="9.1796875" style="114"/>
    <col min="13216" max="13216" width="9.1796875" style="123"/>
    <col min="13218" max="13218" width="9.1796875" style="114"/>
    <col min="13220" max="13220" width="9.1796875" style="123"/>
    <col min="13222" max="13222" width="9.1796875" style="114"/>
    <col min="13224" max="13224" width="9.1796875" style="123"/>
    <col min="13226" max="13226" width="9.1796875" style="114"/>
    <col min="13228" max="13228" width="9.1796875" style="123"/>
    <col min="13230" max="13230" width="9.1796875" style="114"/>
    <col min="13232" max="13232" width="9.1796875" style="123"/>
    <col min="13234" max="13234" width="9.1796875" style="114"/>
    <col min="13236" max="13236" width="9.1796875" style="123"/>
    <col min="13238" max="13238" width="9.1796875" style="114"/>
    <col min="13240" max="13240" width="9.1796875" style="123"/>
    <col min="13242" max="13242" width="9.1796875" style="114"/>
    <col min="13244" max="13244" width="9.1796875" style="123"/>
    <col min="13246" max="13246" width="9.1796875" style="114"/>
    <col min="13248" max="13248" width="9.1796875" style="123"/>
    <col min="13250" max="13250" width="9.1796875" style="114"/>
    <col min="13252" max="13252" width="9.1796875" style="123"/>
    <col min="13254" max="13254" width="9.1796875" style="114"/>
    <col min="13256" max="13256" width="9.1796875" style="123"/>
    <col min="13258" max="13258" width="9.1796875" style="114"/>
    <col min="13260" max="13260" width="9.1796875" style="123"/>
    <col min="13262" max="13262" width="9.1796875" style="114"/>
    <col min="13264" max="13264" width="9.1796875" style="123"/>
    <col min="13266" max="13266" width="9.1796875" style="114"/>
    <col min="13268" max="13268" width="9.1796875" style="123"/>
    <col min="13270" max="13270" width="9.1796875" style="114"/>
    <col min="13272" max="13272" width="9.1796875" style="123"/>
    <col min="13274" max="13274" width="9.1796875" style="114"/>
    <col min="13276" max="13276" width="9.1796875" style="123"/>
    <col min="13278" max="13278" width="9.1796875" style="114"/>
    <col min="13280" max="13280" width="9.1796875" style="123"/>
    <col min="13282" max="13282" width="9.1796875" style="114"/>
    <col min="13284" max="13284" width="9.1796875" style="123"/>
    <col min="13286" max="13286" width="9.1796875" style="114"/>
    <col min="13288" max="13288" width="9.1796875" style="123"/>
    <col min="13290" max="13290" width="9.1796875" style="114"/>
    <col min="13292" max="13292" width="9.1796875" style="123"/>
    <col min="13294" max="13294" width="9.1796875" style="114"/>
    <col min="13296" max="13296" width="9.1796875" style="123"/>
    <col min="13298" max="13298" width="9.1796875" style="114"/>
    <col min="13300" max="13300" width="9.1796875" style="123"/>
    <col min="13302" max="13302" width="9.1796875" style="114"/>
    <col min="13304" max="13304" width="9.1796875" style="123"/>
    <col min="13306" max="13306" width="9.1796875" style="114"/>
    <col min="13308" max="13308" width="9.1796875" style="123"/>
    <col min="13310" max="13310" width="9.1796875" style="114"/>
    <col min="13312" max="13312" width="9.1796875" style="123"/>
    <col min="13314" max="13314" width="9.1796875" style="114"/>
    <col min="13316" max="13316" width="9.1796875" style="123"/>
    <col min="13318" max="13318" width="9.1796875" style="114"/>
    <col min="13320" max="13320" width="9.1796875" style="123"/>
    <col min="13322" max="13322" width="9.1796875" style="114"/>
    <col min="13324" max="13324" width="9.1796875" style="123"/>
    <col min="13326" max="13326" width="9.1796875" style="114"/>
    <col min="13328" max="13328" width="9.1796875" style="123"/>
    <col min="13330" max="13330" width="9.1796875" style="114"/>
    <col min="13332" max="13332" width="9.1796875" style="123"/>
    <col min="13334" max="13334" width="9.1796875" style="114"/>
    <col min="13336" max="13336" width="9.1796875" style="123"/>
    <col min="13338" max="13338" width="9.1796875" style="114"/>
    <col min="13340" max="13340" width="9.1796875" style="123"/>
    <col min="13342" max="13342" width="9.1796875" style="114"/>
    <col min="13344" max="13344" width="9.1796875" style="123"/>
    <col min="13346" max="13346" width="9.1796875" style="114"/>
    <col min="13348" max="13348" width="9.1796875" style="123"/>
    <col min="13350" max="13350" width="9.1796875" style="114"/>
    <col min="13352" max="13352" width="9.1796875" style="123"/>
    <col min="13354" max="13354" width="9.1796875" style="114"/>
    <col min="13356" max="13356" width="9.1796875" style="123"/>
    <col min="13358" max="13358" width="9.1796875" style="114"/>
    <col min="13360" max="13360" width="9.1796875" style="123"/>
    <col min="13362" max="13362" width="9.1796875" style="114"/>
    <col min="13364" max="13364" width="9.1796875" style="123"/>
    <col min="13366" max="13366" width="9.1796875" style="114"/>
    <col min="13368" max="13368" width="9.1796875" style="123"/>
    <col min="13370" max="13370" width="9.1796875" style="114"/>
    <col min="13372" max="13372" width="9.1796875" style="123"/>
    <col min="13374" max="13374" width="9.1796875" style="114"/>
    <col min="13376" max="13376" width="9.1796875" style="123"/>
    <col min="13378" max="13378" width="9.1796875" style="114"/>
    <col min="13380" max="13380" width="9.1796875" style="123"/>
    <col min="13382" max="13382" width="9.1796875" style="114"/>
    <col min="13384" max="13384" width="9.1796875" style="123"/>
    <col min="13386" max="13386" width="9.1796875" style="114"/>
    <col min="13388" max="13388" width="9.1796875" style="123"/>
    <col min="13390" max="13390" width="9.1796875" style="114"/>
    <col min="13392" max="13392" width="9.1796875" style="123"/>
    <col min="13394" max="13394" width="9.1796875" style="114"/>
    <col min="13396" max="13396" width="9.1796875" style="123"/>
    <col min="13398" max="13398" width="9.1796875" style="114"/>
    <col min="13400" max="13400" width="9.1796875" style="123"/>
    <col min="13402" max="13402" width="9.1796875" style="114"/>
    <col min="13404" max="13404" width="9.1796875" style="123"/>
    <col min="13406" max="13406" width="9.1796875" style="114"/>
    <col min="13408" max="13408" width="9.1796875" style="123"/>
    <col min="13410" max="13410" width="9.1796875" style="114"/>
    <col min="13412" max="13412" width="9.1796875" style="123"/>
    <col min="13414" max="13414" width="9.1796875" style="114"/>
    <col min="13416" max="13416" width="9.1796875" style="123"/>
    <col min="13418" max="13418" width="9.1796875" style="114"/>
    <col min="13420" max="13420" width="9.1796875" style="123"/>
    <col min="13422" max="13422" width="9.1796875" style="114"/>
    <col min="13424" max="13424" width="9.1796875" style="123"/>
    <col min="13426" max="13426" width="9.1796875" style="114"/>
    <col min="13428" max="13428" width="9.1796875" style="123"/>
    <col min="13430" max="13430" width="9.1796875" style="114"/>
    <col min="13432" max="13432" width="9.1796875" style="123"/>
    <col min="13434" max="13434" width="9.1796875" style="114"/>
    <col min="13436" max="13436" width="9.1796875" style="123"/>
    <col min="13438" max="13438" width="9.1796875" style="114"/>
    <col min="13440" max="13440" width="9.1796875" style="123"/>
    <col min="13442" max="13442" width="9.1796875" style="114"/>
    <col min="13444" max="13444" width="9.1796875" style="123"/>
    <col min="13446" max="13446" width="9.1796875" style="114"/>
    <col min="13448" max="13448" width="9.1796875" style="123"/>
    <col min="13450" max="13450" width="9.1796875" style="114"/>
    <col min="13452" max="13452" width="9.1796875" style="123"/>
    <col min="13454" max="13454" width="9.1796875" style="114"/>
    <col min="13456" max="13456" width="9.1796875" style="123"/>
    <col min="13458" max="13458" width="9.1796875" style="114"/>
    <col min="13460" max="13460" width="9.1796875" style="123"/>
    <col min="13462" max="13462" width="9.1796875" style="114"/>
    <col min="13464" max="13464" width="9.1796875" style="123"/>
    <col min="13466" max="13466" width="9.1796875" style="114"/>
    <col min="13468" max="13468" width="9.1796875" style="123"/>
    <col min="13470" max="13470" width="9.1796875" style="114"/>
    <col min="13472" max="13472" width="9.1796875" style="123"/>
    <col min="13474" max="13474" width="9.1796875" style="114"/>
    <col min="13476" max="13476" width="9.1796875" style="123"/>
    <col min="13478" max="13478" width="9.1796875" style="114"/>
    <col min="13480" max="13480" width="9.1796875" style="123"/>
    <col min="13482" max="13482" width="9.1796875" style="114"/>
    <col min="13484" max="13484" width="9.1796875" style="123"/>
    <col min="13486" max="13486" width="9.1796875" style="114"/>
    <col min="13488" max="13488" width="9.1796875" style="123"/>
    <col min="13490" max="13490" width="9.1796875" style="114"/>
    <col min="13492" max="13492" width="9.1796875" style="123"/>
    <col min="13494" max="13494" width="9.1796875" style="114"/>
    <col min="13496" max="13496" width="9.1796875" style="123"/>
    <col min="13498" max="13498" width="9.1796875" style="114"/>
    <col min="13500" max="13500" width="9.1796875" style="123"/>
    <col min="13502" max="13502" width="9.1796875" style="114"/>
    <col min="13504" max="13504" width="9.1796875" style="123"/>
    <col min="13506" max="13506" width="9.1796875" style="114"/>
    <col min="13508" max="13508" width="9.1796875" style="123"/>
    <col min="13510" max="13510" width="9.1796875" style="114"/>
    <col min="13512" max="13512" width="9.1796875" style="123"/>
    <col min="13514" max="13514" width="9.1796875" style="114"/>
    <col min="13516" max="13516" width="9.1796875" style="123"/>
    <col min="13518" max="13518" width="9.1796875" style="114"/>
    <col min="13520" max="13520" width="9.1796875" style="123"/>
    <col min="13522" max="13522" width="9.1796875" style="114"/>
    <col min="13524" max="13524" width="9.1796875" style="123"/>
    <col min="13526" max="13526" width="9.1796875" style="114"/>
    <col min="13528" max="13528" width="9.1796875" style="123"/>
    <col min="13530" max="13530" width="9.1796875" style="114"/>
    <col min="13532" max="13532" width="9.1796875" style="123"/>
    <col min="13534" max="13534" width="9.1796875" style="114"/>
    <col min="13536" max="13536" width="9.1796875" style="123"/>
    <col min="13538" max="13538" width="9.1796875" style="114"/>
    <col min="13540" max="13540" width="9.1796875" style="123"/>
    <col min="13542" max="13542" width="9.1796875" style="114"/>
    <col min="13544" max="13544" width="9.1796875" style="123"/>
    <col min="13546" max="13546" width="9.1796875" style="114"/>
    <col min="13548" max="13548" width="9.1796875" style="123"/>
    <col min="13550" max="13550" width="9.1796875" style="114"/>
    <col min="13552" max="13552" width="9.1796875" style="123"/>
    <col min="13554" max="13554" width="9.1796875" style="114"/>
    <col min="13556" max="13556" width="9.1796875" style="123"/>
    <col min="13558" max="13558" width="9.1796875" style="114"/>
    <col min="13560" max="13560" width="9.1796875" style="123"/>
    <col min="13562" max="13562" width="9.1796875" style="114"/>
    <col min="13564" max="13564" width="9.1796875" style="123"/>
    <col min="13566" max="13566" width="9.1796875" style="114"/>
    <col min="13568" max="13568" width="9.1796875" style="123"/>
    <col min="13570" max="13570" width="9.1796875" style="114"/>
    <col min="13572" max="13572" width="9.1796875" style="123"/>
    <col min="13574" max="13574" width="9.1796875" style="114"/>
    <col min="13576" max="13576" width="9.1796875" style="123"/>
    <col min="13578" max="13578" width="9.1796875" style="114"/>
    <col min="13580" max="13580" width="9.1796875" style="123"/>
    <col min="13582" max="13582" width="9.1796875" style="114"/>
    <col min="13584" max="13584" width="9.1796875" style="123"/>
    <col min="13586" max="13586" width="9.1796875" style="114"/>
    <col min="13588" max="13588" width="9.1796875" style="123"/>
    <col min="13590" max="13590" width="9.1796875" style="114"/>
    <col min="13592" max="13592" width="9.1796875" style="123"/>
    <col min="13594" max="13594" width="9.1796875" style="114"/>
    <col min="13596" max="13596" width="9.1796875" style="123"/>
    <col min="13598" max="13598" width="9.1796875" style="114"/>
    <col min="13600" max="13600" width="9.1796875" style="123"/>
    <col min="13602" max="13602" width="9.1796875" style="114"/>
    <col min="13604" max="13604" width="9.1796875" style="123"/>
    <col min="13606" max="13606" width="9.1796875" style="114"/>
    <col min="13608" max="13608" width="9.1796875" style="123"/>
    <col min="13610" max="13610" width="9.1796875" style="114"/>
    <col min="13612" max="13612" width="9.1796875" style="123"/>
    <col min="13614" max="13614" width="9.1796875" style="114"/>
    <col min="13616" max="13616" width="9.1796875" style="123"/>
    <col min="13618" max="13618" width="9.1796875" style="114"/>
    <col min="13620" max="13620" width="9.1796875" style="123"/>
    <col min="13622" max="13622" width="9.1796875" style="114"/>
    <col min="13624" max="13624" width="9.1796875" style="123"/>
    <col min="13626" max="13626" width="9.1796875" style="114"/>
    <col min="13628" max="13628" width="9.1796875" style="123"/>
    <col min="13630" max="13630" width="9.1796875" style="114"/>
    <col min="13632" max="13632" width="9.1796875" style="123"/>
    <col min="13634" max="13634" width="9.1796875" style="114"/>
    <col min="13636" max="13636" width="9.1796875" style="123"/>
    <col min="13638" max="13638" width="9.1796875" style="114"/>
    <col min="13640" max="13640" width="9.1796875" style="123"/>
    <col min="13642" max="13642" width="9.1796875" style="114"/>
    <col min="13644" max="13644" width="9.1796875" style="123"/>
    <col min="13646" max="13646" width="9.1796875" style="114"/>
    <col min="13648" max="13648" width="9.1796875" style="123"/>
    <col min="13650" max="13650" width="9.1796875" style="114"/>
    <col min="13652" max="13652" width="9.1796875" style="123"/>
    <col min="13654" max="13654" width="9.1796875" style="114"/>
    <col min="13656" max="13656" width="9.1796875" style="123"/>
    <col min="13658" max="13658" width="9.1796875" style="114"/>
    <col min="13660" max="13660" width="9.1796875" style="123"/>
    <col min="13662" max="13662" width="9.1796875" style="114"/>
    <col min="13664" max="13664" width="9.1796875" style="123"/>
    <col min="13666" max="13666" width="9.1796875" style="114"/>
    <col min="13668" max="13668" width="9.1796875" style="123"/>
    <col min="13670" max="13670" width="9.1796875" style="114"/>
    <col min="13672" max="13672" width="9.1796875" style="123"/>
    <col min="13674" max="13674" width="9.1796875" style="114"/>
    <col min="13676" max="13676" width="9.1796875" style="123"/>
    <col min="13678" max="13678" width="9.1796875" style="114"/>
    <col min="13680" max="13680" width="9.1796875" style="123"/>
    <col min="13682" max="13682" width="9.1796875" style="114"/>
    <col min="13684" max="13684" width="9.1796875" style="123"/>
    <col min="13686" max="13686" width="9.1796875" style="114"/>
    <col min="13688" max="13688" width="9.1796875" style="123"/>
    <col min="13690" max="13690" width="9.1796875" style="114"/>
    <col min="13692" max="13692" width="9.1796875" style="123"/>
    <col min="13694" max="13694" width="9.1796875" style="114"/>
    <col min="13696" max="13696" width="9.1796875" style="123"/>
    <col min="13698" max="13698" width="9.1796875" style="114"/>
    <col min="13700" max="13700" width="9.1796875" style="123"/>
    <col min="13702" max="13702" width="9.1796875" style="114"/>
    <col min="13704" max="13704" width="9.1796875" style="123"/>
    <col min="13706" max="13706" width="9.1796875" style="114"/>
    <col min="13708" max="13708" width="9.1796875" style="123"/>
    <col min="13710" max="13710" width="9.1796875" style="114"/>
    <col min="13712" max="13712" width="9.1796875" style="123"/>
    <col min="13714" max="13714" width="9.1796875" style="114"/>
    <col min="13716" max="13716" width="9.1796875" style="123"/>
    <col min="13718" max="13718" width="9.1796875" style="114"/>
    <col min="13720" max="13720" width="9.1796875" style="123"/>
    <col min="13722" max="13722" width="9.1796875" style="114"/>
    <col min="13724" max="13724" width="9.1796875" style="123"/>
    <col min="13726" max="13726" width="9.1796875" style="114"/>
    <col min="13728" max="13728" width="9.1796875" style="123"/>
    <col min="13730" max="13730" width="9.1796875" style="114"/>
    <col min="13732" max="13732" width="9.1796875" style="123"/>
    <col min="13734" max="13734" width="9.1796875" style="114"/>
    <col min="13736" max="13736" width="9.1796875" style="123"/>
    <col min="13738" max="13738" width="9.1796875" style="114"/>
    <col min="13740" max="13740" width="9.1796875" style="123"/>
    <col min="13742" max="13742" width="9.1796875" style="114"/>
    <col min="13744" max="13744" width="9.1796875" style="123"/>
    <col min="13746" max="13746" width="9.1796875" style="114"/>
    <col min="13748" max="13748" width="9.1796875" style="123"/>
    <col min="13750" max="13750" width="9.1796875" style="114"/>
    <col min="13752" max="13752" width="9.1796875" style="123"/>
    <col min="13754" max="13754" width="9.1796875" style="114"/>
    <col min="13756" max="13756" width="9.1796875" style="123"/>
    <col min="13758" max="13758" width="9.1796875" style="114"/>
    <col min="13760" max="13760" width="9.1796875" style="123"/>
    <col min="13762" max="13762" width="9.1796875" style="114"/>
    <col min="13764" max="13764" width="9.1796875" style="123"/>
    <col min="13766" max="13766" width="9.1796875" style="114"/>
    <col min="13768" max="13768" width="9.1796875" style="123"/>
    <col min="13770" max="13770" width="9.1796875" style="114"/>
    <col min="13772" max="13772" width="9.1796875" style="123"/>
    <col min="13774" max="13774" width="9.1796875" style="114"/>
    <col min="13776" max="13776" width="9.1796875" style="123"/>
    <col min="13778" max="13778" width="9.1796875" style="114"/>
    <col min="13780" max="13780" width="9.1796875" style="123"/>
    <col min="13782" max="13782" width="9.1796875" style="114"/>
    <col min="13784" max="13784" width="9.1796875" style="123"/>
    <col min="13786" max="13786" width="9.1796875" style="114"/>
    <col min="13788" max="13788" width="9.1796875" style="123"/>
    <col min="13790" max="13790" width="9.1796875" style="114"/>
    <col min="13792" max="13792" width="9.1796875" style="123"/>
    <col min="13794" max="13794" width="9.1796875" style="114"/>
    <col min="13796" max="13796" width="9.1796875" style="123"/>
    <col min="13798" max="13798" width="9.1796875" style="114"/>
    <col min="13800" max="13800" width="9.1796875" style="123"/>
    <col min="13802" max="13802" width="9.1796875" style="114"/>
    <col min="13804" max="13804" width="9.1796875" style="123"/>
    <col min="13806" max="13806" width="9.1796875" style="114"/>
    <col min="13808" max="13808" width="9.1796875" style="123"/>
    <col min="13810" max="13810" width="9.1796875" style="114"/>
    <col min="13812" max="13812" width="9.1796875" style="123"/>
    <col min="13814" max="13814" width="9.1796875" style="114"/>
    <col min="13816" max="13816" width="9.1796875" style="123"/>
    <col min="13818" max="13818" width="9.1796875" style="114"/>
    <col min="13820" max="13820" width="9.1796875" style="123"/>
    <col min="13822" max="13822" width="9.1796875" style="114"/>
    <col min="13824" max="13824" width="9.1796875" style="123"/>
    <col min="13826" max="13826" width="9.1796875" style="114"/>
    <col min="13828" max="13828" width="9.1796875" style="123"/>
    <col min="13830" max="13830" width="9.1796875" style="114"/>
    <col min="13832" max="13832" width="9.1796875" style="123"/>
    <col min="13834" max="13834" width="9.1796875" style="114"/>
    <col min="13836" max="13836" width="9.1796875" style="123"/>
    <col min="13838" max="13838" width="9.1796875" style="114"/>
    <col min="13840" max="13840" width="9.1796875" style="123"/>
    <col min="13842" max="13842" width="9.1796875" style="114"/>
    <col min="13844" max="13844" width="9.1796875" style="123"/>
    <col min="13846" max="13846" width="9.1796875" style="114"/>
    <col min="13848" max="13848" width="9.1796875" style="123"/>
    <col min="13850" max="13850" width="9.1796875" style="114"/>
    <col min="13852" max="13852" width="9.1796875" style="123"/>
    <col min="13854" max="13854" width="9.1796875" style="114"/>
    <col min="13856" max="13856" width="9.1796875" style="123"/>
    <col min="13858" max="13858" width="9.1796875" style="114"/>
    <col min="13860" max="13860" width="9.1796875" style="123"/>
    <col min="13862" max="13862" width="9.1796875" style="114"/>
    <col min="13864" max="13864" width="9.1796875" style="123"/>
    <col min="13866" max="13866" width="9.1796875" style="114"/>
    <col min="13868" max="13868" width="9.1796875" style="123"/>
    <col min="13870" max="13870" width="9.1796875" style="114"/>
    <col min="13872" max="13872" width="9.1796875" style="123"/>
    <col min="13874" max="13874" width="9.1796875" style="114"/>
    <col min="13876" max="13876" width="9.1796875" style="123"/>
    <col min="13878" max="13878" width="9.1796875" style="114"/>
    <col min="13880" max="13880" width="9.1796875" style="123"/>
    <col min="13882" max="13882" width="9.1796875" style="114"/>
    <col min="13884" max="13884" width="9.1796875" style="123"/>
    <col min="13886" max="13886" width="9.1796875" style="114"/>
    <col min="13888" max="13888" width="9.1796875" style="123"/>
    <col min="13890" max="13890" width="9.1796875" style="114"/>
    <col min="13892" max="13892" width="9.1796875" style="123"/>
    <col min="13894" max="13894" width="9.1796875" style="114"/>
    <col min="13896" max="13896" width="9.1796875" style="123"/>
    <col min="13898" max="13898" width="9.1796875" style="114"/>
    <col min="13900" max="13900" width="9.1796875" style="123"/>
    <col min="13902" max="13902" width="9.1796875" style="114"/>
    <col min="13904" max="13904" width="9.1796875" style="123"/>
    <col min="13906" max="13906" width="9.1796875" style="114"/>
    <col min="13908" max="13908" width="9.1796875" style="123"/>
    <col min="13910" max="13910" width="9.1796875" style="114"/>
    <col min="13912" max="13912" width="9.1796875" style="123"/>
    <col min="13914" max="13914" width="9.1796875" style="114"/>
    <col min="13916" max="13916" width="9.1796875" style="123"/>
    <col min="13918" max="13918" width="9.1796875" style="114"/>
    <col min="13920" max="13920" width="9.1796875" style="123"/>
    <col min="13922" max="13922" width="9.1796875" style="114"/>
    <col min="13924" max="13924" width="9.1796875" style="123"/>
    <col min="13926" max="13926" width="9.1796875" style="114"/>
    <col min="13928" max="13928" width="9.1796875" style="123"/>
    <col min="13930" max="13930" width="9.1796875" style="114"/>
    <col min="13932" max="13932" width="9.1796875" style="123"/>
    <col min="13934" max="13934" width="9.1796875" style="114"/>
    <col min="13936" max="13936" width="9.1796875" style="123"/>
    <col min="13938" max="13938" width="9.1796875" style="114"/>
    <col min="13940" max="13940" width="9.1796875" style="123"/>
    <col min="13942" max="13942" width="9.1796875" style="114"/>
    <col min="13944" max="13944" width="9.1796875" style="123"/>
    <col min="13946" max="13946" width="9.1796875" style="114"/>
    <col min="13948" max="13948" width="9.1796875" style="123"/>
    <col min="13950" max="13950" width="9.1796875" style="114"/>
    <col min="13952" max="13952" width="9.1796875" style="123"/>
    <col min="13954" max="13954" width="9.1796875" style="114"/>
    <col min="13956" max="13956" width="9.1796875" style="123"/>
    <col min="13958" max="13958" width="9.1796875" style="114"/>
    <col min="13960" max="13960" width="9.1796875" style="123"/>
    <col min="13962" max="13962" width="9.1796875" style="114"/>
    <col min="13964" max="13964" width="9.1796875" style="123"/>
    <col min="13966" max="13966" width="9.1796875" style="114"/>
    <col min="13968" max="13968" width="9.1796875" style="123"/>
    <col min="13970" max="13970" width="9.1796875" style="114"/>
    <col min="13972" max="13972" width="9.1796875" style="123"/>
    <col min="13974" max="13974" width="9.1796875" style="114"/>
    <col min="13976" max="13976" width="9.1796875" style="123"/>
    <col min="13978" max="13978" width="9.1796875" style="114"/>
    <col min="13980" max="13980" width="9.1796875" style="123"/>
    <col min="13982" max="13982" width="9.1796875" style="114"/>
    <col min="13984" max="13984" width="9.1796875" style="123"/>
    <col min="13986" max="13986" width="9.1796875" style="114"/>
    <col min="13988" max="13988" width="9.1796875" style="123"/>
    <col min="13990" max="13990" width="9.1796875" style="114"/>
    <col min="13992" max="13992" width="9.1796875" style="123"/>
    <col min="13994" max="13994" width="9.1796875" style="114"/>
    <col min="13996" max="13996" width="9.1796875" style="123"/>
    <col min="13998" max="13998" width="9.1796875" style="114"/>
    <col min="14000" max="14000" width="9.1796875" style="123"/>
    <col min="14002" max="14002" width="9.1796875" style="114"/>
    <col min="14004" max="14004" width="9.1796875" style="123"/>
    <col min="14006" max="14006" width="9.1796875" style="114"/>
    <col min="14008" max="14008" width="9.1796875" style="123"/>
    <col min="14010" max="14010" width="9.1796875" style="114"/>
    <col min="14012" max="14012" width="9.1796875" style="123"/>
    <col min="14014" max="14014" width="9.1796875" style="114"/>
    <col min="14016" max="14016" width="9.1796875" style="123"/>
    <col min="14018" max="14018" width="9.1796875" style="114"/>
    <col min="14020" max="14020" width="9.1796875" style="123"/>
    <col min="14022" max="14022" width="9.1796875" style="114"/>
    <col min="14024" max="14024" width="9.1796875" style="123"/>
    <col min="14026" max="14026" width="9.1796875" style="114"/>
    <col min="14028" max="14028" width="9.1796875" style="123"/>
    <col min="14030" max="14030" width="9.1796875" style="114"/>
    <col min="14032" max="14032" width="9.1796875" style="123"/>
    <col min="14034" max="14034" width="9.1796875" style="114"/>
    <col min="14036" max="14036" width="9.1796875" style="123"/>
    <col min="14038" max="14038" width="9.1796875" style="114"/>
    <col min="14040" max="14040" width="9.1796875" style="123"/>
    <col min="14042" max="14042" width="9.1796875" style="114"/>
    <col min="14044" max="14044" width="9.1796875" style="123"/>
    <col min="14046" max="14046" width="9.1796875" style="114"/>
    <col min="14048" max="14048" width="9.1796875" style="123"/>
    <col min="14050" max="14050" width="9.1796875" style="114"/>
    <col min="14052" max="14052" width="9.1796875" style="123"/>
    <col min="14054" max="14054" width="9.1796875" style="114"/>
    <col min="14056" max="14056" width="9.1796875" style="123"/>
    <col min="14058" max="14058" width="9.1796875" style="114"/>
    <col min="14060" max="14060" width="9.1796875" style="123"/>
    <col min="14062" max="14062" width="9.1796875" style="114"/>
    <col min="14064" max="14064" width="9.1796875" style="123"/>
    <col min="14066" max="14066" width="9.1796875" style="114"/>
    <col min="14068" max="14068" width="9.1796875" style="123"/>
    <col min="14070" max="14070" width="9.1796875" style="114"/>
    <col min="14072" max="14072" width="9.1796875" style="123"/>
    <col min="14074" max="14074" width="9.1796875" style="114"/>
    <col min="14076" max="14076" width="9.1796875" style="123"/>
    <col min="14078" max="14078" width="9.1796875" style="114"/>
    <col min="14080" max="14080" width="9.1796875" style="123"/>
    <col min="14082" max="14082" width="9.1796875" style="114"/>
    <col min="14084" max="14084" width="9.1796875" style="123"/>
    <col min="14086" max="14086" width="9.1796875" style="114"/>
    <col min="14088" max="14088" width="9.1796875" style="123"/>
    <col min="14090" max="14090" width="9.1796875" style="114"/>
    <col min="14092" max="14092" width="9.1796875" style="123"/>
    <col min="14094" max="14094" width="9.1796875" style="114"/>
    <col min="14096" max="14096" width="9.1796875" style="123"/>
    <col min="14098" max="14098" width="9.1796875" style="114"/>
    <col min="14100" max="14100" width="9.1796875" style="123"/>
    <col min="14102" max="14102" width="9.1796875" style="114"/>
    <col min="14104" max="14104" width="9.1796875" style="123"/>
    <col min="14106" max="14106" width="9.1796875" style="114"/>
    <col min="14108" max="14108" width="9.1796875" style="123"/>
    <col min="14110" max="14110" width="9.1796875" style="114"/>
    <col min="14112" max="14112" width="9.1796875" style="123"/>
    <col min="14114" max="14114" width="9.1796875" style="114"/>
    <col min="14116" max="14116" width="9.1796875" style="123"/>
    <col min="14118" max="14118" width="9.1796875" style="114"/>
    <col min="14120" max="14120" width="9.1796875" style="123"/>
    <col min="14122" max="14122" width="9.1796875" style="114"/>
    <col min="14124" max="14124" width="9.1796875" style="123"/>
    <col min="14126" max="14126" width="9.1796875" style="114"/>
    <col min="14128" max="14128" width="9.1796875" style="123"/>
    <col min="14130" max="14130" width="9.1796875" style="114"/>
    <col min="14132" max="14132" width="9.1796875" style="123"/>
    <col min="14134" max="14134" width="9.1796875" style="114"/>
    <col min="14136" max="14136" width="9.1796875" style="123"/>
    <col min="14138" max="14138" width="9.1796875" style="114"/>
    <col min="14140" max="14140" width="9.1796875" style="123"/>
    <col min="14142" max="14142" width="9.1796875" style="114"/>
    <col min="14144" max="14144" width="9.1796875" style="123"/>
    <col min="14146" max="14146" width="9.1796875" style="114"/>
    <col min="14148" max="14148" width="9.1796875" style="123"/>
    <col min="14150" max="14150" width="9.1796875" style="114"/>
    <col min="14152" max="14152" width="9.1796875" style="123"/>
    <col min="14154" max="14154" width="9.1796875" style="114"/>
    <col min="14156" max="14156" width="9.1796875" style="123"/>
    <col min="14158" max="14158" width="9.1796875" style="114"/>
    <col min="14160" max="14160" width="9.1796875" style="123"/>
    <col min="14162" max="14162" width="9.1796875" style="114"/>
    <col min="14164" max="14164" width="9.1796875" style="123"/>
    <col min="14166" max="14166" width="9.1796875" style="114"/>
    <col min="14168" max="14168" width="9.1796875" style="123"/>
    <col min="14170" max="14170" width="9.1796875" style="114"/>
    <col min="14172" max="14172" width="9.1796875" style="123"/>
    <col min="14174" max="14174" width="9.1796875" style="114"/>
    <col min="14176" max="14176" width="9.1796875" style="123"/>
    <col min="14178" max="14178" width="9.1796875" style="114"/>
    <col min="14180" max="14180" width="9.1796875" style="123"/>
    <col min="14182" max="14182" width="9.1796875" style="114"/>
    <col min="14184" max="14184" width="9.1796875" style="123"/>
    <col min="14186" max="14186" width="9.1796875" style="114"/>
    <col min="14188" max="14188" width="9.1796875" style="123"/>
    <col min="14190" max="14190" width="9.1796875" style="114"/>
    <col min="14192" max="14192" width="9.1796875" style="123"/>
    <col min="14194" max="14194" width="9.1796875" style="114"/>
    <col min="14196" max="14196" width="9.1796875" style="123"/>
    <col min="14198" max="14198" width="9.1796875" style="114"/>
    <col min="14200" max="14200" width="9.1796875" style="123"/>
    <col min="14202" max="14202" width="9.1796875" style="114"/>
    <col min="14204" max="14204" width="9.1796875" style="123"/>
    <col min="14206" max="14206" width="9.1796875" style="114"/>
    <col min="14208" max="14208" width="9.1796875" style="123"/>
    <col min="14210" max="14210" width="9.1796875" style="114"/>
    <col min="14212" max="14212" width="9.1796875" style="123"/>
    <col min="14214" max="14214" width="9.1796875" style="114"/>
    <col min="14216" max="14216" width="9.1796875" style="123"/>
    <col min="14218" max="14218" width="9.1796875" style="114"/>
    <col min="14220" max="14220" width="9.1796875" style="123"/>
    <col min="14222" max="14222" width="9.1796875" style="114"/>
    <col min="14224" max="14224" width="9.1796875" style="123"/>
    <col min="14226" max="14226" width="9.1796875" style="114"/>
    <col min="14228" max="14228" width="9.1796875" style="123"/>
    <col min="14230" max="14230" width="9.1796875" style="114"/>
    <col min="14232" max="14232" width="9.1796875" style="123"/>
    <col min="14234" max="14234" width="9.1796875" style="114"/>
    <col min="14236" max="14236" width="9.1796875" style="123"/>
    <col min="14238" max="14238" width="9.1796875" style="114"/>
    <col min="14240" max="14240" width="9.1796875" style="123"/>
    <col min="14242" max="14242" width="9.1796875" style="114"/>
    <col min="14244" max="14244" width="9.1796875" style="123"/>
    <col min="14246" max="14246" width="9.1796875" style="114"/>
    <col min="14248" max="14248" width="9.1796875" style="123"/>
    <col min="14250" max="14250" width="9.1796875" style="114"/>
    <col min="14252" max="14252" width="9.1796875" style="123"/>
    <col min="14254" max="14254" width="9.1796875" style="114"/>
    <col min="14256" max="14256" width="9.1796875" style="123"/>
    <col min="14258" max="14258" width="9.1796875" style="114"/>
    <col min="14260" max="14260" width="9.1796875" style="123"/>
    <col min="14262" max="14262" width="9.1796875" style="114"/>
    <col min="14264" max="14264" width="9.1796875" style="123"/>
    <col min="14266" max="14266" width="9.1796875" style="114"/>
    <col min="14268" max="14268" width="9.1796875" style="123"/>
    <col min="14270" max="14270" width="9.1796875" style="114"/>
    <col min="14272" max="14272" width="9.1796875" style="123"/>
    <col min="14274" max="14274" width="9.1796875" style="114"/>
    <col min="14276" max="14276" width="9.1796875" style="123"/>
    <col min="14278" max="14278" width="9.1796875" style="114"/>
    <col min="14280" max="14280" width="9.1796875" style="123"/>
    <col min="14282" max="14282" width="9.1796875" style="114"/>
    <col min="14284" max="14284" width="9.1796875" style="123"/>
    <col min="14286" max="14286" width="9.1796875" style="114"/>
    <col min="14288" max="14288" width="9.1796875" style="123"/>
    <col min="14290" max="14290" width="9.1796875" style="114"/>
    <col min="14292" max="14292" width="9.1796875" style="123"/>
    <col min="14294" max="14294" width="9.1796875" style="114"/>
    <col min="14296" max="14296" width="9.1796875" style="123"/>
    <col min="14298" max="14298" width="9.1796875" style="114"/>
    <col min="14300" max="14300" width="9.1796875" style="123"/>
    <col min="14302" max="14302" width="9.1796875" style="114"/>
    <col min="14304" max="14304" width="9.1796875" style="123"/>
    <col min="14306" max="14306" width="9.1796875" style="114"/>
    <col min="14308" max="14308" width="9.1796875" style="123"/>
    <col min="14310" max="14310" width="9.1796875" style="114"/>
    <col min="14312" max="14312" width="9.1796875" style="123"/>
    <col min="14314" max="14314" width="9.1796875" style="114"/>
    <col min="14316" max="14316" width="9.1796875" style="123"/>
    <col min="14318" max="14318" width="9.1796875" style="114"/>
    <col min="14320" max="14320" width="9.1796875" style="123"/>
    <col min="14322" max="14322" width="9.1796875" style="114"/>
    <col min="14324" max="14324" width="9.1796875" style="123"/>
    <col min="14326" max="14326" width="9.1796875" style="114"/>
    <col min="14328" max="14328" width="9.1796875" style="123"/>
    <col min="14330" max="14330" width="9.1796875" style="114"/>
    <col min="14332" max="14332" width="9.1796875" style="123"/>
    <col min="14334" max="14334" width="9.1796875" style="114"/>
    <col min="14336" max="14336" width="9.1796875" style="123"/>
    <col min="14338" max="14338" width="9.1796875" style="114"/>
    <col min="14340" max="14340" width="9.1796875" style="123"/>
    <col min="14342" max="14342" width="9.1796875" style="114"/>
    <col min="14344" max="14344" width="9.1796875" style="123"/>
    <col min="14346" max="14346" width="9.1796875" style="114"/>
    <col min="14348" max="14348" width="9.1796875" style="123"/>
    <col min="14350" max="14350" width="9.1796875" style="114"/>
    <col min="14352" max="14352" width="9.1796875" style="123"/>
    <col min="14354" max="14354" width="9.1796875" style="114"/>
    <col min="14356" max="14356" width="9.1796875" style="123"/>
    <col min="14358" max="14358" width="9.1796875" style="114"/>
    <col min="14360" max="14360" width="9.1796875" style="123"/>
    <col min="14362" max="14362" width="9.1796875" style="114"/>
    <col min="14364" max="14364" width="9.1796875" style="123"/>
    <col min="14366" max="14366" width="9.1796875" style="114"/>
    <col min="14368" max="14368" width="9.1796875" style="123"/>
    <col min="14370" max="14370" width="9.1796875" style="114"/>
    <col min="14372" max="14372" width="9.1796875" style="123"/>
    <col min="14374" max="14374" width="9.1796875" style="114"/>
    <col min="14376" max="14376" width="9.1796875" style="123"/>
    <col min="14378" max="14378" width="9.1796875" style="114"/>
    <col min="14380" max="14380" width="9.1796875" style="123"/>
    <col min="14382" max="14382" width="9.1796875" style="114"/>
    <col min="14384" max="14384" width="9.1796875" style="123"/>
    <col min="14386" max="14386" width="9.1796875" style="114"/>
    <col min="14388" max="14388" width="9.1796875" style="123"/>
    <col min="14390" max="14390" width="9.1796875" style="114"/>
    <col min="14392" max="14392" width="9.1796875" style="123"/>
    <col min="14394" max="14394" width="9.1796875" style="114"/>
    <col min="14396" max="14396" width="9.1796875" style="123"/>
    <col min="14398" max="14398" width="9.1796875" style="114"/>
    <col min="14400" max="14400" width="9.1796875" style="123"/>
    <col min="14402" max="14402" width="9.1796875" style="114"/>
    <col min="14404" max="14404" width="9.1796875" style="123"/>
    <col min="14406" max="14406" width="9.1796875" style="114"/>
    <col min="14408" max="14408" width="9.1796875" style="123"/>
    <col min="14410" max="14410" width="9.1796875" style="114"/>
    <col min="14412" max="14412" width="9.1796875" style="123"/>
    <col min="14414" max="14414" width="9.1796875" style="114"/>
    <col min="14416" max="14416" width="9.1796875" style="123"/>
    <col min="14418" max="14418" width="9.1796875" style="114"/>
    <col min="14420" max="14420" width="9.1796875" style="123"/>
    <col min="14422" max="14422" width="9.1796875" style="114"/>
    <col min="14424" max="14424" width="9.1796875" style="123"/>
    <col min="14426" max="14426" width="9.1796875" style="114"/>
    <col min="14428" max="14428" width="9.1796875" style="123"/>
    <col min="14430" max="14430" width="9.1796875" style="114"/>
    <col min="14432" max="14432" width="9.1796875" style="123"/>
    <col min="14434" max="14434" width="9.1796875" style="114"/>
    <col min="14436" max="14436" width="9.1796875" style="123"/>
    <col min="14438" max="14438" width="9.1796875" style="114"/>
    <col min="14440" max="14440" width="9.1796875" style="123"/>
    <col min="14442" max="14442" width="9.1796875" style="114"/>
    <col min="14444" max="14444" width="9.1796875" style="123"/>
    <col min="14446" max="14446" width="9.1796875" style="114"/>
    <col min="14448" max="14448" width="9.1796875" style="123"/>
    <col min="14450" max="14450" width="9.1796875" style="114"/>
    <col min="14452" max="14452" width="9.1796875" style="123"/>
    <col min="14454" max="14454" width="9.1796875" style="114"/>
    <col min="14456" max="14456" width="9.1796875" style="123"/>
    <col min="14458" max="14458" width="9.1796875" style="114"/>
    <col min="14460" max="14460" width="9.1796875" style="123"/>
    <col min="14462" max="14462" width="9.1796875" style="114"/>
    <col min="14464" max="14464" width="9.1796875" style="123"/>
    <col min="14466" max="14466" width="9.1796875" style="114"/>
    <col min="14468" max="14468" width="9.1796875" style="123"/>
    <col min="14470" max="14470" width="9.1796875" style="114"/>
    <col min="14472" max="14472" width="9.1796875" style="123"/>
    <col min="14474" max="14474" width="9.1796875" style="114"/>
    <col min="14476" max="14476" width="9.1796875" style="123"/>
    <col min="14478" max="14478" width="9.1796875" style="114"/>
    <col min="14480" max="14480" width="9.1796875" style="123"/>
    <col min="14482" max="14482" width="9.1796875" style="114"/>
    <col min="14484" max="14484" width="9.1796875" style="123"/>
    <col min="14486" max="14486" width="9.1796875" style="114"/>
    <col min="14488" max="14488" width="9.1796875" style="123"/>
    <col min="14490" max="14490" width="9.1796875" style="114"/>
    <col min="14492" max="14492" width="9.1796875" style="123"/>
    <col min="14494" max="14494" width="9.1796875" style="114"/>
    <col min="14496" max="14496" width="9.1796875" style="123"/>
    <col min="14498" max="14498" width="9.1796875" style="114"/>
    <col min="14500" max="14500" width="9.1796875" style="123"/>
    <col min="14502" max="14502" width="9.1796875" style="114"/>
    <col min="14504" max="14504" width="9.1796875" style="123"/>
    <col min="14506" max="14506" width="9.1796875" style="114"/>
    <col min="14508" max="14508" width="9.1796875" style="123"/>
    <col min="14510" max="14510" width="9.1796875" style="114"/>
    <col min="14512" max="14512" width="9.1796875" style="123"/>
    <col min="14514" max="14514" width="9.1796875" style="114"/>
    <col min="14516" max="14516" width="9.1796875" style="123"/>
    <col min="14518" max="14518" width="9.1796875" style="114"/>
    <col min="14520" max="14520" width="9.1796875" style="123"/>
    <col min="14522" max="14522" width="9.1796875" style="114"/>
    <col min="14524" max="14524" width="9.1796875" style="123"/>
    <col min="14526" max="14526" width="9.1796875" style="114"/>
    <col min="14528" max="14528" width="9.1796875" style="123"/>
    <col min="14530" max="14530" width="9.1796875" style="114"/>
    <col min="14532" max="14532" width="9.1796875" style="123"/>
    <col min="14534" max="14534" width="9.1796875" style="114"/>
    <col min="14536" max="14536" width="9.1796875" style="123"/>
    <col min="14538" max="14538" width="9.1796875" style="114"/>
    <col min="14540" max="14540" width="9.1796875" style="123"/>
    <col min="14542" max="14542" width="9.1796875" style="114"/>
    <col min="14544" max="14544" width="9.1796875" style="123"/>
    <col min="14546" max="14546" width="9.1796875" style="114"/>
    <col min="14548" max="14548" width="9.1796875" style="123"/>
    <col min="14550" max="14550" width="9.1796875" style="114"/>
    <col min="14552" max="14552" width="9.1796875" style="123"/>
    <col min="14554" max="14554" width="9.1796875" style="114"/>
    <col min="14556" max="14556" width="9.1796875" style="123"/>
    <col min="14558" max="14558" width="9.1796875" style="114"/>
    <col min="14560" max="14560" width="9.1796875" style="123"/>
    <col min="14562" max="14562" width="9.1796875" style="114"/>
    <col min="14564" max="14564" width="9.1796875" style="123"/>
    <col min="14566" max="14566" width="9.1796875" style="114"/>
    <col min="14568" max="14568" width="9.1796875" style="123"/>
    <col min="14570" max="14570" width="9.1796875" style="114"/>
    <col min="14572" max="14572" width="9.1796875" style="123"/>
    <col min="14574" max="14574" width="9.1796875" style="114"/>
    <col min="14576" max="14576" width="9.1796875" style="123"/>
    <col min="14578" max="14578" width="9.1796875" style="114"/>
    <col min="14580" max="14580" width="9.1796875" style="123"/>
    <col min="14582" max="14582" width="9.1796875" style="114"/>
    <col min="14584" max="14584" width="9.1796875" style="123"/>
    <col min="14586" max="14586" width="9.1796875" style="114"/>
    <col min="14588" max="14588" width="9.1796875" style="123"/>
    <col min="14590" max="14590" width="9.1796875" style="114"/>
    <col min="14592" max="14592" width="9.1796875" style="123"/>
    <col min="14594" max="14594" width="9.1796875" style="114"/>
    <col min="14596" max="14596" width="9.1796875" style="123"/>
    <col min="14598" max="14598" width="9.1796875" style="114"/>
    <col min="14600" max="14600" width="9.1796875" style="123"/>
    <col min="14602" max="14602" width="9.1796875" style="114"/>
    <col min="14604" max="14604" width="9.1796875" style="123"/>
    <col min="14606" max="14606" width="9.1796875" style="114"/>
    <col min="14608" max="14608" width="9.1796875" style="123"/>
    <col min="14610" max="14610" width="9.1796875" style="114"/>
    <col min="14612" max="14612" width="9.1796875" style="123"/>
    <col min="14614" max="14614" width="9.1796875" style="114"/>
    <col min="14616" max="14616" width="9.1796875" style="123"/>
    <col min="14618" max="14618" width="9.1796875" style="114"/>
    <col min="14620" max="14620" width="9.1796875" style="123"/>
    <col min="14622" max="14622" width="9.1796875" style="114"/>
    <col min="14624" max="14624" width="9.1796875" style="123"/>
    <col min="14626" max="14626" width="9.1796875" style="114"/>
    <col min="14628" max="14628" width="9.1796875" style="123"/>
    <col min="14630" max="14630" width="9.1796875" style="114"/>
    <col min="14632" max="14632" width="9.1796875" style="123"/>
    <col min="14634" max="14634" width="9.1796875" style="114"/>
    <col min="14636" max="14636" width="9.1796875" style="123"/>
    <col min="14638" max="14638" width="9.1796875" style="114"/>
    <col min="14640" max="14640" width="9.1796875" style="123"/>
    <col min="14642" max="14642" width="9.1796875" style="114"/>
    <col min="14644" max="14644" width="9.1796875" style="123"/>
    <col min="14646" max="14646" width="9.1796875" style="114"/>
    <col min="14648" max="14648" width="9.1796875" style="123"/>
    <col min="14650" max="14650" width="9.1796875" style="114"/>
    <col min="14652" max="14652" width="9.1796875" style="123"/>
    <col min="14654" max="14654" width="9.1796875" style="114"/>
    <col min="14656" max="14656" width="9.1796875" style="123"/>
    <col min="14658" max="14658" width="9.1796875" style="114"/>
    <col min="14660" max="14660" width="9.1796875" style="123"/>
    <col min="14662" max="14662" width="9.1796875" style="114"/>
    <col min="14664" max="14664" width="9.1796875" style="123"/>
    <col min="14666" max="14666" width="9.1796875" style="114"/>
    <col min="14668" max="14668" width="9.1796875" style="123"/>
    <col min="14670" max="14670" width="9.1796875" style="114"/>
    <col min="14672" max="14672" width="9.1796875" style="123"/>
    <col min="14674" max="14674" width="9.1796875" style="114"/>
    <col min="14676" max="14676" width="9.1796875" style="123"/>
    <col min="14678" max="14678" width="9.1796875" style="114"/>
    <col min="14680" max="14680" width="9.1796875" style="123"/>
    <col min="14682" max="14682" width="9.1796875" style="114"/>
    <col min="14684" max="14684" width="9.1796875" style="123"/>
    <col min="14686" max="14686" width="9.1796875" style="114"/>
    <col min="14688" max="14688" width="9.1796875" style="123"/>
    <col min="14690" max="14690" width="9.1796875" style="114"/>
    <col min="14692" max="14692" width="9.1796875" style="123"/>
    <col min="14694" max="14694" width="9.1796875" style="114"/>
    <col min="14696" max="14696" width="9.1796875" style="123"/>
    <col min="14698" max="14698" width="9.1796875" style="114"/>
    <col min="14700" max="14700" width="9.1796875" style="123"/>
    <col min="14702" max="14702" width="9.1796875" style="114"/>
    <col min="14704" max="14704" width="9.1796875" style="123"/>
    <col min="14706" max="14706" width="9.1796875" style="114"/>
    <col min="14708" max="14708" width="9.1796875" style="123"/>
    <col min="14710" max="14710" width="9.1796875" style="114"/>
    <col min="14712" max="14712" width="9.1796875" style="123"/>
    <col min="14714" max="14714" width="9.1796875" style="114"/>
    <col min="14716" max="14716" width="9.1796875" style="123"/>
    <col min="14718" max="14718" width="9.1796875" style="114"/>
    <col min="14720" max="14720" width="9.1796875" style="123"/>
    <col min="14722" max="14722" width="9.1796875" style="114"/>
    <col min="14724" max="14724" width="9.1796875" style="123"/>
    <col min="14726" max="14726" width="9.1796875" style="114"/>
    <col min="14728" max="14728" width="9.1796875" style="123"/>
    <col min="14730" max="14730" width="9.1796875" style="114"/>
    <col min="14732" max="14732" width="9.1796875" style="123"/>
    <col min="14734" max="14734" width="9.1796875" style="114"/>
    <col min="14736" max="14736" width="9.1796875" style="123"/>
    <col min="14738" max="14738" width="9.1796875" style="114"/>
    <col min="14740" max="14740" width="9.1796875" style="123"/>
    <col min="14742" max="14742" width="9.1796875" style="114"/>
    <col min="14744" max="14744" width="9.1796875" style="123"/>
    <col min="14746" max="14746" width="9.1796875" style="114"/>
    <col min="14748" max="14748" width="9.1796875" style="123"/>
    <col min="14750" max="14750" width="9.1796875" style="114"/>
    <col min="14752" max="14752" width="9.1796875" style="123"/>
    <col min="14754" max="14754" width="9.1796875" style="114"/>
    <col min="14756" max="14756" width="9.1796875" style="123"/>
    <col min="14758" max="14758" width="9.1796875" style="114"/>
    <col min="14760" max="14760" width="9.1796875" style="123"/>
    <col min="14762" max="14762" width="9.1796875" style="114"/>
    <col min="14764" max="14764" width="9.1796875" style="123"/>
    <col min="14766" max="14766" width="9.1796875" style="114"/>
    <col min="14768" max="14768" width="9.1796875" style="123"/>
    <col min="14770" max="14770" width="9.1796875" style="114"/>
    <col min="14772" max="14772" width="9.1796875" style="123"/>
    <col min="14774" max="14774" width="9.1796875" style="114"/>
    <col min="14776" max="14776" width="9.1796875" style="123"/>
    <col min="14778" max="14778" width="9.1796875" style="114"/>
    <col min="14780" max="14780" width="9.1796875" style="123"/>
    <col min="14782" max="14782" width="9.1796875" style="114"/>
    <col min="14784" max="14784" width="9.1796875" style="123"/>
    <col min="14786" max="14786" width="9.1796875" style="114"/>
    <col min="14788" max="14788" width="9.1796875" style="123"/>
    <col min="14790" max="14790" width="9.1796875" style="114"/>
    <col min="14792" max="14792" width="9.1796875" style="123"/>
    <col min="14794" max="14794" width="9.1796875" style="114"/>
    <col min="14796" max="14796" width="9.1796875" style="123"/>
    <col min="14798" max="14798" width="9.1796875" style="114"/>
    <col min="14800" max="14800" width="9.1796875" style="123"/>
    <col min="14802" max="14802" width="9.1796875" style="114"/>
    <col min="14804" max="14804" width="9.1796875" style="123"/>
    <col min="14806" max="14806" width="9.1796875" style="114"/>
    <col min="14808" max="14808" width="9.1796875" style="123"/>
    <col min="14810" max="14810" width="9.1796875" style="114"/>
    <col min="14812" max="14812" width="9.1796875" style="123"/>
    <col min="14814" max="14814" width="9.1796875" style="114"/>
    <col min="14816" max="14816" width="9.1796875" style="123"/>
    <col min="14818" max="14818" width="9.1796875" style="114"/>
    <col min="14820" max="14820" width="9.1796875" style="123"/>
    <col min="14822" max="14822" width="9.1796875" style="114"/>
    <col min="14824" max="14824" width="9.1796875" style="123"/>
    <col min="14826" max="14826" width="9.1796875" style="114"/>
    <col min="14828" max="14828" width="9.1796875" style="123"/>
    <col min="14830" max="14830" width="9.1796875" style="114"/>
    <col min="14832" max="14832" width="9.1796875" style="123"/>
    <col min="14834" max="14834" width="9.1796875" style="114"/>
    <col min="14836" max="14836" width="9.1796875" style="123"/>
    <col min="14838" max="14838" width="9.1796875" style="114"/>
    <col min="14840" max="14840" width="9.1796875" style="123"/>
    <col min="14842" max="14842" width="9.1796875" style="114"/>
    <col min="14844" max="14844" width="9.1796875" style="123"/>
    <col min="14846" max="14846" width="9.1796875" style="114"/>
    <col min="14848" max="14848" width="9.1796875" style="123"/>
    <col min="14850" max="14850" width="9.1796875" style="114"/>
    <col min="14852" max="14852" width="9.1796875" style="123"/>
    <col min="14854" max="14854" width="9.1796875" style="114"/>
    <col min="14856" max="14856" width="9.1796875" style="123"/>
    <col min="14858" max="14858" width="9.1796875" style="114"/>
    <col min="14860" max="14860" width="9.1796875" style="123"/>
    <col min="14862" max="14862" width="9.1796875" style="114"/>
    <col min="14864" max="14864" width="9.1796875" style="123"/>
    <col min="14866" max="14866" width="9.1796875" style="114"/>
    <col min="14868" max="14868" width="9.1796875" style="123"/>
    <col min="14870" max="14870" width="9.1796875" style="114"/>
    <col min="14872" max="14872" width="9.1796875" style="123"/>
    <col min="14874" max="14874" width="9.1796875" style="114"/>
    <col min="14876" max="14876" width="9.1796875" style="123"/>
    <col min="14878" max="14878" width="9.1796875" style="114"/>
    <col min="14880" max="14880" width="9.1796875" style="123"/>
    <col min="14882" max="14882" width="9.1796875" style="114"/>
    <col min="14884" max="14884" width="9.1796875" style="123"/>
    <col min="14886" max="14886" width="9.1796875" style="114"/>
    <col min="14888" max="14888" width="9.1796875" style="123"/>
    <col min="14890" max="14890" width="9.1796875" style="114"/>
    <col min="14892" max="14892" width="9.1796875" style="123"/>
    <col min="14894" max="14894" width="9.1796875" style="114"/>
    <col min="14896" max="14896" width="9.1796875" style="123"/>
    <col min="14898" max="14898" width="9.1796875" style="114"/>
    <col min="14900" max="14900" width="9.1796875" style="123"/>
    <col min="14902" max="14902" width="9.1796875" style="114"/>
    <col min="14904" max="14904" width="9.1796875" style="123"/>
    <col min="14906" max="14906" width="9.1796875" style="114"/>
    <col min="14908" max="14908" width="9.1796875" style="123"/>
    <col min="14910" max="14910" width="9.1796875" style="114"/>
    <col min="14912" max="14912" width="9.1796875" style="123"/>
    <col min="14914" max="14914" width="9.1796875" style="114"/>
    <col min="14916" max="14916" width="9.1796875" style="123"/>
    <col min="14918" max="14918" width="9.1796875" style="114"/>
    <col min="14920" max="14920" width="9.1796875" style="123"/>
    <col min="14922" max="14922" width="9.1796875" style="114"/>
    <col min="14924" max="14924" width="9.1796875" style="123"/>
    <col min="14926" max="14926" width="9.1796875" style="114"/>
    <col min="14928" max="14928" width="9.1796875" style="123"/>
    <col min="14930" max="14930" width="9.1796875" style="114"/>
    <col min="14932" max="14932" width="9.1796875" style="123"/>
    <col min="14934" max="14934" width="9.1796875" style="114"/>
    <col min="14936" max="14936" width="9.1796875" style="123"/>
    <col min="14938" max="14938" width="9.1796875" style="114"/>
    <col min="14940" max="14940" width="9.1796875" style="123"/>
    <col min="14942" max="14942" width="9.1796875" style="114"/>
    <col min="14944" max="14944" width="9.1796875" style="123"/>
    <col min="14946" max="14946" width="9.1796875" style="114"/>
    <col min="14948" max="14948" width="9.1796875" style="123"/>
    <col min="14950" max="14950" width="9.1796875" style="114"/>
    <col min="14952" max="14952" width="9.1796875" style="123"/>
    <col min="14954" max="14954" width="9.1796875" style="114"/>
    <col min="14956" max="14956" width="9.1796875" style="123"/>
    <col min="14958" max="14958" width="9.1796875" style="114"/>
    <col min="14960" max="14960" width="9.1796875" style="123"/>
    <col min="14962" max="14962" width="9.1796875" style="114"/>
    <col min="14964" max="14964" width="9.1796875" style="123"/>
    <col min="14966" max="14966" width="9.1796875" style="114"/>
    <col min="14968" max="14968" width="9.1796875" style="123"/>
    <col min="14970" max="14970" width="9.1796875" style="114"/>
    <col min="14972" max="14972" width="9.1796875" style="123"/>
    <col min="14974" max="14974" width="9.1796875" style="114"/>
    <col min="14976" max="14976" width="9.1796875" style="123"/>
    <col min="14978" max="14978" width="9.1796875" style="114"/>
    <col min="14980" max="14980" width="9.1796875" style="123"/>
    <col min="14982" max="14982" width="9.1796875" style="114"/>
    <col min="14984" max="14984" width="9.1796875" style="123"/>
    <col min="14986" max="14986" width="9.1796875" style="114"/>
    <col min="14988" max="14988" width="9.1796875" style="123"/>
    <col min="14990" max="14990" width="9.1796875" style="114"/>
    <col min="14992" max="14992" width="9.1796875" style="123"/>
    <col min="14994" max="14994" width="9.1796875" style="114"/>
    <col min="14996" max="14996" width="9.1796875" style="123"/>
    <col min="14998" max="14998" width="9.1796875" style="114"/>
    <col min="15000" max="15000" width="9.1796875" style="123"/>
    <col min="15002" max="15002" width="9.1796875" style="114"/>
    <col min="15004" max="15004" width="9.1796875" style="123"/>
    <col min="15006" max="15006" width="9.1796875" style="114"/>
    <col min="15008" max="15008" width="9.1796875" style="123"/>
    <col min="15010" max="15010" width="9.1796875" style="114"/>
    <col min="15012" max="15012" width="9.1796875" style="123"/>
    <col min="15014" max="15014" width="9.1796875" style="114"/>
    <col min="15016" max="15016" width="9.1796875" style="123"/>
    <col min="15018" max="15018" width="9.1796875" style="114"/>
    <col min="15020" max="15020" width="9.1796875" style="123"/>
    <col min="15022" max="15022" width="9.1796875" style="114"/>
    <col min="15024" max="15024" width="9.1796875" style="123"/>
    <col min="15026" max="15026" width="9.1796875" style="114"/>
    <col min="15028" max="15028" width="9.1796875" style="123"/>
    <col min="15030" max="15030" width="9.1796875" style="114"/>
    <col min="15032" max="15032" width="9.1796875" style="123"/>
    <col min="15034" max="15034" width="9.1796875" style="114"/>
    <col min="15036" max="15036" width="9.1796875" style="123"/>
    <col min="15038" max="15038" width="9.1796875" style="114"/>
    <col min="15040" max="15040" width="9.1796875" style="123"/>
    <col min="15042" max="15042" width="9.1796875" style="114"/>
    <col min="15044" max="15044" width="9.1796875" style="123"/>
    <col min="15046" max="15046" width="9.1796875" style="114"/>
    <col min="15048" max="15048" width="9.1796875" style="123"/>
    <col min="15050" max="15050" width="9.1796875" style="114"/>
    <col min="15052" max="15052" width="9.1796875" style="123"/>
    <col min="15054" max="15054" width="9.1796875" style="114"/>
    <col min="15056" max="15056" width="9.1796875" style="123"/>
    <col min="15058" max="15058" width="9.1796875" style="114"/>
    <col min="15060" max="15060" width="9.1796875" style="123"/>
    <col min="15062" max="15062" width="9.1796875" style="114"/>
    <col min="15064" max="15064" width="9.1796875" style="123"/>
    <col min="15066" max="15066" width="9.1796875" style="114"/>
    <col min="15068" max="15068" width="9.1796875" style="123"/>
    <col min="15070" max="15070" width="9.1796875" style="114"/>
    <col min="15072" max="15072" width="9.1796875" style="123"/>
    <col min="15074" max="15074" width="9.1796875" style="114"/>
    <col min="15076" max="15076" width="9.1796875" style="123"/>
    <col min="15078" max="15078" width="9.1796875" style="114"/>
    <col min="15080" max="15080" width="9.1796875" style="123"/>
    <col min="15082" max="15082" width="9.1796875" style="114"/>
    <col min="15084" max="15084" width="9.1796875" style="123"/>
    <col min="15086" max="15086" width="9.1796875" style="114"/>
    <col min="15088" max="15088" width="9.1796875" style="123"/>
    <col min="15090" max="15090" width="9.1796875" style="114"/>
    <col min="15092" max="15092" width="9.1796875" style="123"/>
    <col min="15094" max="15094" width="9.1796875" style="114"/>
    <col min="15096" max="15096" width="9.1796875" style="123"/>
    <col min="15098" max="15098" width="9.1796875" style="114"/>
    <col min="15100" max="15100" width="9.1796875" style="123"/>
    <col min="15102" max="15102" width="9.1796875" style="114"/>
    <col min="15104" max="15104" width="9.1796875" style="123"/>
    <col min="15106" max="15106" width="9.1796875" style="114"/>
    <col min="15108" max="15108" width="9.1796875" style="123"/>
    <col min="15110" max="15110" width="9.1796875" style="114"/>
    <col min="15112" max="15112" width="9.1796875" style="123"/>
    <col min="15114" max="15114" width="9.1796875" style="114"/>
    <col min="15116" max="15116" width="9.1796875" style="123"/>
    <col min="15118" max="15118" width="9.1796875" style="114"/>
    <col min="15120" max="15120" width="9.1796875" style="123"/>
    <col min="15122" max="15122" width="9.1796875" style="114"/>
    <col min="15124" max="15124" width="9.1796875" style="123"/>
    <col min="15126" max="15126" width="9.1796875" style="114"/>
    <col min="15128" max="15128" width="9.1796875" style="123"/>
    <col min="15130" max="15130" width="9.1796875" style="114"/>
    <col min="15132" max="15132" width="9.1796875" style="123"/>
    <col min="15134" max="15134" width="9.1796875" style="114"/>
    <col min="15136" max="15136" width="9.1796875" style="123"/>
    <col min="15138" max="15138" width="9.1796875" style="114"/>
    <col min="15140" max="15140" width="9.1796875" style="123"/>
    <col min="15142" max="15142" width="9.1796875" style="114"/>
    <col min="15144" max="15144" width="9.1796875" style="123"/>
    <col min="15146" max="15146" width="9.1796875" style="114"/>
    <col min="15148" max="15148" width="9.1796875" style="123"/>
    <col min="15150" max="15150" width="9.1796875" style="114"/>
    <col min="15152" max="15152" width="9.1796875" style="123"/>
    <col min="15154" max="15154" width="9.1796875" style="114"/>
    <col min="15156" max="15156" width="9.1796875" style="123"/>
    <col min="15158" max="15158" width="9.1796875" style="114"/>
    <col min="15160" max="15160" width="9.1796875" style="123"/>
    <col min="15162" max="15162" width="9.1796875" style="114"/>
    <col min="15164" max="15164" width="9.1796875" style="123"/>
    <col min="15166" max="15166" width="9.1796875" style="114"/>
    <col min="15168" max="15168" width="9.1796875" style="123"/>
    <col min="15170" max="15170" width="9.1796875" style="114"/>
    <col min="15172" max="15172" width="9.1796875" style="123"/>
    <col min="15174" max="15174" width="9.1796875" style="114"/>
    <col min="15176" max="15176" width="9.1796875" style="123"/>
    <col min="15178" max="15178" width="9.1796875" style="114"/>
    <col min="15180" max="15180" width="9.1796875" style="123"/>
    <col min="15182" max="15182" width="9.1796875" style="114"/>
    <col min="15184" max="15184" width="9.1796875" style="123"/>
    <col min="15186" max="15186" width="9.1796875" style="114"/>
    <col min="15188" max="15188" width="9.1796875" style="123"/>
    <col min="15190" max="15190" width="9.1796875" style="114"/>
    <col min="15192" max="15192" width="9.1796875" style="123"/>
    <col min="15194" max="15194" width="9.1796875" style="114"/>
    <col min="15196" max="15196" width="9.1796875" style="123"/>
    <col min="15198" max="15198" width="9.1796875" style="114"/>
    <col min="15200" max="15200" width="9.1796875" style="123"/>
    <col min="15202" max="15202" width="9.1796875" style="114"/>
    <col min="15204" max="15204" width="9.1796875" style="123"/>
    <col min="15206" max="15206" width="9.1796875" style="114"/>
    <col min="15208" max="15208" width="9.1796875" style="123"/>
    <col min="15210" max="15210" width="9.1796875" style="114"/>
    <col min="15212" max="15212" width="9.1796875" style="123"/>
    <col min="15214" max="15214" width="9.1796875" style="114"/>
    <col min="15216" max="15216" width="9.1796875" style="123"/>
    <col min="15218" max="15218" width="9.1796875" style="114"/>
    <col min="15220" max="15220" width="9.1796875" style="123"/>
    <col min="15222" max="15222" width="9.1796875" style="114"/>
    <col min="15224" max="15224" width="9.1796875" style="123"/>
    <col min="15226" max="15226" width="9.1796875" style="114"/>
    <col min="15228" max="15228" width="9.1796875" style="123"/>
    <col min="15230" max="15230" width="9.1796875" style="114"/>
    <col min="15232" max="15232" width="9.1796875" style="123"/>
    <col min="15234" max="15234" width="9.1796875" style="114"/>
    <col min="15236" max="15236" width="9.1796875" style="123"/>
    <col min="15238" max="15238" width="9.1796875" style="114"/>
    <col min="15240" max="15240" width="9.1796875" style="123"/>
    <col min="15242" max="15242" width="9.1796875" style="114"/>
    <col min="15244" max="15244" width="9.1796875" style="123"/>
    <col min="15246" max="15246" width="9.1796875" style="114"/>
    <col min="15248" max="15248" width="9.1796875" style="123"/>
    <col min="15250" max="15250" width="9.1796875" style="114"/>
    <col min="15252" max="15252" width="9.1796875" style="123"/>
    <col min="15254" max="15254" width="9.1796875" style="114"/>
    <col min="15256" max="15256" width="9.1796875" style="123"/>
    <col min="15258" max="15258" width="9.1796875" style="114"/>
    <col min="15260" max="15260" width="9.1796875" style="123"/>
    <col min="15262" max="15262" width="9.1796875" style="114"/>
    <col min="15264" max="15264" width="9.1796875" style="123"/>
    <col min="15266" max="15266" width="9.1796875" style="114"/>
    <col min="15268" max="15268" width="9.1796875" style="123"/>
    <col min="15270" max="15270" width="9.1796875" style="114"/>
    <col min="15272" max="15272" width="9.1796875" style="123"/>
    <col min="15274" max="15274" width="9.1796875" style="114"/>
    <col min="15276" max="15276" width="9.1796875" style="123"/>
    <col min="15278" max="15278" width="9.1796875" style="114"/>
    <col min="15280" max="15280" width="9.1796875" style="123"/>
    <col min="15282" max="15282" width="9.1796875" style="114"/>
    <col min="15284" max="15284" width="9.1796875" style="123"/>
    <col min="15286" max="15286" width="9.1796875" style="114"/>
    <col min="15288" max="15288" width="9.1796875" style="123"/>
    <col min="15290" max="15290" width="9.1796875" style="114"/>
    <col min="15292" max="15292" width="9.1796875" style="123"/>
    <col min="15294" max="15294" width="9.1796875" style="114"/>
    <col min="15296" max="15296" width="9.1796875" style="123"/>
    <col min="15298" max="15298" width="9.1796875" style="114"/>
    <col min="15300" max="15300" width="9.1796875" style="123"/>
    <col min="15302" max="15302" width="9.1796875" style="114"/>
    <col min="15304" max="15304" width="9.1796875" style="123"/>
    <col min="15306" max="15306" width="9.1796875" style="114"/>
    <col min="15308" max="15308" width="9.1796875" style="123"/>
    <col min="15310" max="15310" width="9.1796875" style="114"/>
    <col min="15312" max="15312" width="9.1796875" style="123"/>
    <col min="15314" max="15314" width="9.1796875" style="114"/>
    <col min="15316" max="15316" width="9.1796875" style="123"/>
    <col min="15318" max="15318" width="9.1796875" style="114"/>
    <col min="15320" max="15320" width="9.1796875" style="123"/>
    <col min="15322" max="15322" width="9.1796875" style="114"/>
    <col min="15324" max="15324" width="9.1796875" style="123"/>
    <col min="15326" max="15326" width="9.1796875" style="114"/>
    <col min="15328" max="15328" width="9.1796875" style="123"/>
    <col min="15330" max="15330" width="9.1796875" style="114"/>
    <col min="15332" max="15332" width="9.1796875" style="123"/>
    <col min="15334" max="15334" width="9.1796875" style="114"/>
    <col min="15336" max="15336" width="9.1796875" style="123"/>
    <col min="15338" max="15338" width="9.1796875" style="114"/>
    <col min="15340" max="15340" width="9.1796875" style="123"/>
    <col min="15342" max="15342" width="9.1796875" style="114"/>
    <col min="15344" max="15344" width="9.1796875" style="123"/>
    <col min="15346" max="15346" width="9.1796875" style="114"/>
    <col min="15348" max="15348" width="9.1796875" style="123"/>
    <col min="15350" max="15350" width="9.1796875" style="114"/>
    <col min="15352" max="15352" width="9.1796875" style="123"/>
    <col min="15354" max="15354" width="9.1796875" style="114"/>
    <col min="15356" max="15356" width="9.1796875" style="123"/>
    <col min="15358" max="15358" width="9.1796875" style="114"/>
    <col min="15360" max="15360" width="9.1796875" style="123"/>
    <col min="15362" max="15362" width="9.1796875" style="114"/>
    <col min="15364" max="15364" width="9.1796875" style="123"/>
    <col min="15366" max="15366" width="9.1796875" style="114"/>
    <col min="15368" max="15368" width="9.1796875" style="123"/>
    <col min="15370" max="15370" width="9.1796875" style="114"/>
    <col min="15372" max="15372" width="9.1796875" style="123"/>
    <col min="15374" max="15374" width="9.1796875" style="114"/>
    <col min="15376" max="15376" width="9.1796875" style="123"/>
    <col min="15378" max="15378" width="9.1796875" style="114"/>
    <col min="15380" max="15380" width="9.1796875" style="123"/>
    <col min="15382" max="15382" width="9.1796875" style="114"/>
    <col min="15384" max="15384" width="9.1796875" style="123"/>
    <col min="15386" max="15386" width="9.1796875" style="114"/>
    <col min="15388" max="15388" width="9.1796875" style="123"/>
    <col min="15390" max="15390" width="9.1796875" style="114"/>
    <col min="15392" max="15392" width="9.1796875" style="123"/>
    <col min="15394" max="15394" width="9.1796875" style="114"/>
    <col min="15396" max="15396" width="9.1796875" style="123"/>
    <col min="15398" max="15398" width="9.1796875" style="114"/>
    <col min="15400" max="15400" width="9.1796875" style="123"/>
    <col min="15402" max="15402" width="9.1796875" style="114"/>
    <col min="15404" max="15404" width="9.1796875" style="123"/>
    <col min="15406" max="15406" width="9.1796875" style="114"/>
    <col min="15408" max="15408" width="9.1796875" style="123"/>
    <col min="15410" max="15410" width="9.1796875" style="114"/>
    <col min="15412" max="15412" width="9.1796875" style="123"/>
    <col min="15414" max="15414" width="9.1796875" style="114"/>
    <col min="15416" max="15416" width="9.1796875" style="123"/>
    <col min="15418" max="15418" width="9.1796875" style="114"/>
    <col min="15420" max="15420" width="9.1796875" style="123"/>
    <col min="15422" max="15422" width="9.1796875" style="114"/>
    <col min="15424" max="15424" width="9.1796875" style="123"/>
    <col min="15426" max="15426" width="9.1796875" style="114"/>
    <col min="15428" max="15428" width="9.1796875" style="123"/>
    <col min="15430" max="15430" width="9.1796875" style="114"/>
    <col min="15432" max="15432" width="9.1796875" style="123"/>
    <col min="15434" max="15434" width="9.1796875" style="114"/>
    <col min="15436" max="15436" width="9.1796875" style="123"/>
    <col min="15438" max="15438" width="9.1796875" style="114"/>
    <col min="15440" max="15440" width="9.1796875" style="123"/>
    <col min="15442" max="15442" width="9.1796875" style="114"/>
    <col min="15444" max="15444" width="9.1796875" style="123"/>
    <col min="15446" max="15446" width="9.1796875" style="114"/>
    <col min="15448" max="15448" width="9.1796875" style="123"/>
    <col min="15450" max="15450" width="9.1796875" style="114"/>
    <col min="15452" max="15452" width="9.1796875" style="123"/>
    <col min="15454" max="15454" width="9.1796875" style="114"/>
    <col min="15456" max="15456" width="9.1796875" style="123"/>
    <col min="15458" max="15458" width="9.1796875" style="114"/>
    <col min="15460" max="15460" width="9.1796875" style="123"/>
    <col min="15462" max="15462" width="9.1796875" style="114"/>
    <col min="15464" max="15464" width="9.1796875" style="123"/>
    <col min="15466" max="15466" width="9.1796875" style="114"/>
    <col min="15468" max="15468" width="9.1796875" style="123"/>
    <col min="15470" max="15470" width="9.1796875" style="114"/>
    <col min="15472" max="15472" width="9.1796875" style="123"/>
    <col min="15474" max="15474" width="9.1796875" style="114"/>
    <col min="15476" max="15476" width="9.1796875" style="123"/>
    <col min="15478" max="15478" width="9.1796875" style="114"/>
    <col min="15480" max="15480" width="9.1796875" style="123"/>
    <col min="15482" max="15482" width="9.1796875" style="114"/>
    <col min="15484" max="15484" width="9.1796875" style="123"/>
    <col min="15486" max="15486" width="9.1796875" style="114"/>
    <col min="15488" max="15488" width="9.1796875" style="123"/>
    <col min="15490" max="15490" width="9.1796875" style="114"/>
    <col min="15492" max="15492" width="9.1796875" style="123"/>
    <col min="15494" max="15494" width="9.1796875" style="114"/>
    <col min="15496" max="15496" width="9.1796875" style="123"/>
    <col min="15498" max="15498" width="9.1796875" style="114"/>
    <col min="15500" max="15500" width="9.1796875" style="123"/>
    <col min="15502" max="15502" width="9.1796875" style="114"/>
    <col min="15504" max="15504" width="9.1796875" style="123"/>
    <col min="15506" max="15506" width="9.1796875" style="114"/>
    <col min="15508" max="15508" width="9.1796875" style="123"/>
    <col min="15510" max="15510" width="9.1796875" style="114"/>
    <col min="15512" max="15512" width="9.1796875" style="123"/>
    <col min="15514" max="15514" width="9.1796875" style="114"/>
    <col min="15516" max="15516" width="9.1796875" style="123"/>
    <col min="15518" max="15518" width="9.1796875" style="114"/>
    <col min="15520" max="15520" width="9.1796875" style="123"/>
    <col min="15522" max="15522" width="9.1796875" style="114"/>
    <col min="15524" max="15524" width="9.1796875" style="123"/>
    <col min="15526" max="15526" width="9.1796875" style="114"/>
    <col min="15528" max="15528" width="9.1796875" style="123"/>
    <col min="15530" max="15530" width="9.1796875" style="114"/>
    <col min="15532" max="15532" width="9.1796875" style="123"/>
    <col min="15534" max="15534" width="9.1796875" style="114"/>
    <col min="15536" max="15536" width="9.1796875" style="123"/>
    <col min="15538" max="15538" width="9.1796875" style="114"/>
    <col min="15540" max="15540" width="9.1796875" style="123"/>
    <col min="15542" max="15542" width="9.1796875" style="114"/>
    <col min="15544" max="15544" width="9.1796875" style="123"/>
    <col min="15546" max="15546" width="9.1796875" style="114"/>
    <col min="15548" max="15548" width="9.1796875" style="123"/>
    <col min="15550" max="15550" width="9.1796875" style="114"/>
    <col min="15552" max="15552" width="9.1796875" style="123"/>
    <col min="15554" max="15554" width="9.1796875" style="114"/>
    <col min="15556" max="15556" width="9.1796875" style="123"/>
    <col min="15558" max="15558" width="9.1796875" style="114"/>
    <col min="15560" max="15560" width="9.1796875" style="123"/>
    <col min="15562" max="15562" width="9.1796875" style="114"/>
    <col min="15564" max="15564" width="9.1796875" style="123"/>
    <col min="15566" max="15566" width="9.1796875" style="114"/>
    <col min="15568" max="15568" width="9.1796875" style="123"/>
    <col min="15570" max="15570" width="9.1796875" style="114"/>
    <col min="15572" max="15572" width="9.1796875" style="123"/>
    <col min="15574" max="15574" width="9.1796875" style="114"/>
    <col min="15576" max="15576" width="9.1796875" style="123"/>
    <col min="15578" max="15578" width="9.1796875" style="114"/>
    <col min="15580" max="15580" width="9.1796875" style="123"/>
    <col min="15582" max="15582" width="9.1796875" style="114"/>
    <col min="15584" max="15584" width="9.1796875" style="123"/>
    <col min="15586" max="15586" width="9.1796875" style="114"/>
    <col min="15588" max="15588" width="9.1796875" style="123"/>
    <col min="15590" max="15590" width="9.1796875" style="114"/>
    <col min="15592" max="15592" width="9.1796875" style="123"/>
    <col min="15594" max="15594" width="9.1796875" style="114"/>
    <col min="15596" max="15596" width="9.1796875" style="123"/>
    <col min="15598" max="15598" width="9.1796875" style="114"/>
    <col min="15600" max="15600" width="9.1796875" style="123"/>
    <col min="15602" max="15602" width="9.1796875" style="114"/>
    <col min="15604" max="15604" width="9.1796875" style="123"/>
    <col min="15606" max="15606" width="9.1796875" style="114"/>
    <col min="15608" max="15608" width="9.1796875" style="123"/>
    <col min="15610" max="15610" width="9.1796875" style="114"/>
    <col min="15612" max="15612" width="9.1796875" style="123"/>
    <col min="15614" max="15614" width="9.1796875" style="114"/>
    <col min="15616" max="15616" width="9.1796875" style="123"/>
    <col min="15618" max="15618" width="9.1796875" style="114"/>
    <col min="15620" max="15620" width="9.1796875" style="123"/>
    <col min="15622" max="15622" width="9.1796875" style="114"/>
    <col min="15624" max="15624" width="9.1796875" style="123"/>
    <col min="15626" max="15626" width="9.1796875" style="114"/>
    <col min="15628" max="15628" width="9.1796875" style="123"/>
    <col min="15630" max="15630" width="9.1796875" style="114"/>
    <col min="15632" max="15632" width="9.1796875" style="123"/>
    <col min="15634" max="15634" width="9.1796875" style="114"/>
    <col min="15636" max="15636" width="9.1796875" style="123"/>
    <col min="15638" max="15638" width="9.1796875" style="114"/>
    <col min="15640" max="15640" width="9.1796875" style="123"/>
    <col min="15642" max="15642" width="9.1796875" style="114"/>
    <col min="15644" max="15644" width="9.1796875" style="123"/>
    <col min="15646" max="15646" width="9.1796875" style="114"/>
    <col min="15648" max="15648" width="9.1796875" style="123"/>
    <col min="15650" max="15650" width="9.1796875" style="114"/>
    <col min="15652" max="15652" width="9.1796875" style="123"/>
    <col min="15654" max="15654" width="9.1796875" style="114"/>
    <col min="15656" max="15656" width="9.1796875" style="123"/>
    <col min="15658" max="15658" width="9.1796875" style="114"/>
    <col min="15660" max="15660" width="9.1796875" style="123"/>
    <col min="15662" max="15662" width="9.1796875" style="114"/>
    <col min="15664" max="15664" width="9.1796875" style="123"/>
    <col min="15666" max="15666" width="9.1796875" style="114"/>
    <col min="15668" max="15668" width="9.1796875" style="123"/>
    <col min="15670" max="15670" width="9.1796875" style="114"/>
    <col min="15672" max="15672" width="9.1796875" style="123"/>
    <col min="15674" max="15674" width="9.1796875" style="114"/>
    <col min="15676" max="15676" width="9.1796875" style="123"/>
    <col min="15678" max="15678" width="9.1796875" style="114"/>
    <col min="15680" max="15680" width="9.1796875" style="123"/>
    <col min="15682" max="15682" width="9.1796875" style="114"/>
    <col min="15684" max="15684" width="9.1796875" style="123"/>
    <col min="15686" max="15686" width="9.1796875" style="114"/>
    <col min="15688" max="15688" width="9.1796875" style="123"/>
    <col min="15690" max="15690" width="9.1796875" style="114"/>
    <col min="15692" max="15692" width="9.1796875" style="123"/>
    <col min="15694" max="15694" width="9.1796875" style="114"/>
    <col min="15696" max="15696" width="9.1796875" style="123"/>
    <col min="15698" max="15698" width="9.1796875" style="114"/>
    <col min="15700" max="15700" width="9.1796875" style="123"/>
    <col min="15702" max="15702" width="9.1796875" style="114"/>
    <col min="15704" max="15704" width="9.1796875" style="123"/>
    <col min="15706" max="15706" width="9.1796875" style="114"/>
    <col min="15708" max="15708" width="9.1796875" style="123"/>
    <col min="15710" max="15710" width="9.1796875" style="114"/>
    <col min="15712" max="15712" width="9.1796875" style="123"/>
    <col min="15714" max="15714" width="9.1796875" style="114"/>
    <col min="15716" max="15716" width="9.1796875" style="123"/>
    <col min="15718" max="15718" width="9.1796875" style="114"/>
    <col min="15720" max="15720" width="9.1796875" style="123"/>
    <col min="15722" max="15722" width="9.1796875" style="114"/>
    <col min="15724" max="15724" width="9.1796875" style="123"/>
    <col min="15726" max="15726" width="9.1796875" style="114"/>
    <col min="15728" max="15728" width="9.1796875" style="123"/>
    <col min="15730" max="15730" width="9.1796875" style="114"/>
    <col min="15732" max="15732" width="9.1796875" style="123"/>
    <col min="15734" max="15734" width="9.1796875" style="114"/>
    <col min="15736" max="15736" width="9.1796875" style="123"/>
    <col min="15738" max="15738" width="9.1796875" style="114"/>
    <col min="15740" max="15740" width="9.1796875" style="123"/>
    <col min="15742" max="15742" width="9.1796875" style="114"/>
    <col min="15744" max="15744" width="9.1796875" style="123"/>
    <col min="15746" max="15746" width="9.1796875" style="114"/>
    <col min="15748" max="15748" width="9.1796875" style="123"/>
    <col min="15750" max="15750" width="9.1796875" style="114"/>
    <col min="15752" max="15752" width="9.1796875" style="123"/>
    <col min="15754" max="15754" width="9.1796875" style="114"/>
    <col min="15756" max="15756" width="9.1796875" style="123"/>
    <col min="15758" max="15758" width="9.1796875" style="114"/>
    <col min="15760" max="15760" width="9.1796875" style="123"/>
    <col min="15762" max="15762" width="9.1796875" style="114"/>
    <col min="15764" max="15764" width="9.1796875" style="123"/>
    <col min="15766" max="15766" width="9.1796875" style="114"/>
    <col min="15768" max="15768" width="9.1796875" style="123"/>
    <col min="15770" max="15770" width="9.1796875" style="114"/>
    <col min="15772" max="15772" width="9.1796875" style="123"/>
    <col min="15774" max="15774" width="9.1796875" style="114"/>
    <col min="15776" max="15776" width="9.1796875" style="123"/>
    <col min="15778" max="15778" width="9.1796875" style="114"/>
    <col min="15780" max="15780" width="9.1796875" style="123"/>
    <col min="15782" max="15782" width="9.1796875" style="114"/>
    <col min="15784" max="15784" width="9.1796875" style="123"/>
    <col min="15786" max="15786" width="9.1796875" style="114"/>
    <col min="15788" max="15788" width="9.1796875" style="123"/>
    <col min="15790" max="15790" width="9.1796875" style="114"/>
    <col min="15792" max="15792" width="9.1796875" style="123"/>
    <col min="15794" max="15794" width="9.1796875" style="114"/>
    <col min="15796" max="15796" width="9.1796875" style="123"/>
    <col min="15798" max="15798" width="9.1796875" style="114"/>
    <col min="15800" max="15800" width="9.1796875" style="123"/>
    <col min="15802" max="15802" width="9.1796875" style="114"/>
    <col min="15804" max="15804" width="9.1796875" style="123"/>
    <col min="15806" max="15806" width="9.1796875" style="114"/>
    <col min="15808" max="15808" width="9.1796875" style="123"/>
    <col min="15810" max="15810" width="9.1796875" style="114"/>
    <col min="15812" max="15812" width="9.1796875" style="123"/>
    <col min="15814" max="15814" width="9.1796875" style="114"/>
    <col min="15816" max="15816" width="9.1796875" style="123"/>
    <col min="15818" max="15818" width="9.1796875" style="114"/>
    <col min="15820" max="15820" width="9.1796875" style="123"/>
    <col min="15822" max="15822" width="9.1796875" style="114"/>
    <col min="15824" max="15824" width="9.1796875" style="123"/>
    <col min="15826" max="15826" width="9.1796875" style="114"/>
    <col min="15828" max="15828" width="9.1796875" style="123"/>
    <col min="15830" max="15830" width="9.1796875" style="114"/>
    <col min="15832" max="15832" width="9.1796875" style="123"/>
    <col min="15834" max="15834" width="9.1796875" style="114"/>
    <col min="15836" max="15836" width="9.1796875" style="123"/>
    <col min="15838" max="15838" width="9.1796875" style="114"/>
    <col min="15840" max="15840" width="9.1796875" style="123"/>
    <col min="15842" max="15842" width="9.1796875" style="114"/>
    <col min="15844" max="15844" width="9.1796875" style="123"/>
    <col min="15846" max="15846" width="9.1796875" style="114"/>
    <col min="15848" max="15848" width="9.1796875" style="123"/>
    <col min="15850" max="15850" width="9.1796875" style="114"/>
    <col min="15852" max="15852" width="9.1796875" style="123"/>
    <col min="15854" max="15854" width="9.1796875" style="114"/>
    <col min="15856" max="15856" width="9.1796875" style="123"/>
    <col min="15858" max="15858" width="9.1796875" style="114"/>
    <col min="15860" max="15860" width="9.1796875" style="123"/>
    <col min="15862" max="15862" width="9.1796875" style="114"/>
    <col min="15864" max="15864" width="9.1796875" style="123"/>
    <col min="15866" max="15866" width="9.1796875" style="114"/>
    <col min="15868" max="15868" width="9.1796875" style="123"/>
    <col min="15870" max="15870" width="9.1796875" style="114"/>
    <col min="15872" max="15872" width="9.1796875" style="123"/>
    <col min="15874" max="15874" width="9.1796875" style="114"/>
    <col min="15876" max="15876" width="9.1796875" style="123"/>
    <col min="15878" max="15878" width="9.1796875" style="114"/>
    <col min="15880" max="15880" width="9.1796875" style="123"/>
    <col min="15882" max="15882" width="9.1796875" style="114"/>
    <col min="15884" max="15884" width="9.1796875" style="123"/>
    <col min="15886" max="15886" width="9.1796875" style="114"/>
    <col min="15888" max="15888" width="9.1796875" style="123"/>
    <col min="15890" max="15890" width="9.1796875" style="114"/>
    <col min="15892" max="15892" width="9.1796875" style="123"/>
    <col min="15894" max="15894" width="9.1796875" style="114"/>
    <col min="15896" max="15896" width="9.1796875" style="123"/>
    <col min="15898" max="15898" width="9.1796875" style="114"/>
    <col min="15900" max="15900" width="9.1796875" style="123"/>
    <col min="15902" max="15902" width="9.1796875" style="114"/>
    <col min="15904" max="15904" width="9.1796875" style="123"/>
    <col min="15906" max="15906" width="9.1796875" style="114"/>
    <col min="15908" max="15908" width="9.1796875" style="123"/>
    <col min="15910" max="15910" width="9.1796875" style="114"/>
    <col min="15912" max="15912" width="9.1796875" style="123"/>
    <col min="15914" max="15914" width="9.1796875" style="114"/>
    <col min="15916" max="15916" width="9.1796875" style="123"/>
    <col min="15918" max="15918" width="9.1796875" style="114"/>
    <col min="15920" max="15920" width="9.1796875" style="123"/>
    <col min="15922" max="15922" width="9.1796875" style="114"/>
    <col min="15924" max="15924" width="9.1796875" style="123"/>
    <col min="15926" max="15926" width="9.1796875" style="114"/>
    <col min="15928" max="15928" width="9.1796875" style="123"/>
    <col min="15930" max="15930" width="9.1796875" style="114"/>
    <col min="15932" max="15932" width="9.1796875" style="123"/>
    <col min="15934" max="15934" width="9.1796875" style="114"/>
    <col min="15936" max="15936" width="9.1796875" style="123"/>
    <col min="15938" max="15938" width="9.1796875" style="114"/>
    <col min="15940" max="15940" width="9.1796875" style="123"/>
    <col min="15942" max="15942" width="9.1796875" style="114"/>
    <col min="15944" max="15944" width="9.1796875" style="123"/>
    <col min="15946" max="15946" width="9.1796875" style="114"/>
    <col min="15948" max="15948" width="9.1796875" style="123"/>
    <col min="15950" max="15950" width="9.1796875" style="114"/>
    <col min="15952" max="15952" width="9.1796875" style="123"/>
    <col min="15954" max="15954" width="9.1796875" style="114"/>
    <col min="15956" max="15956" width="9.1796875" style="123"/>
    <col min="15958" max="15958" width="9.1796875" style="114"/>
    <col min="15960" max="15960" width="9.1796875" style="123"/>
    <col min="15962" max="15962" width="9.1796875" style="114"/>
    <col min="15964" max="15964" width="9.1796875" style="123"/>
    <col min="15966" max="15966" width="9.1796875" style="114"/>
    <col min="15968" max="15968" width="9.1796875" style="123"/>
    <col min="15970" max="15970" width="9.1796875" style="114"/>
    <col min="15972" max="15972" width="9.1796875" style="123"/>
    <col min="15974" max="15974" width="9.1796875" style="114"/>
    <col min="15976" max="15976" width="9.1796875" style="123"/>
    <col min="15978" max="15978" width="9.1796875" style="114"/>
    <col min="15980" max="15980" width="9.1796875" style="123"/>
    <col min="15982" max="15982" width="9.1796875" style="114"/>
    <col min="15984" max="15984" width="9.1796875" style="123"/>
    <col min="15986" max="15986" width="9.1796875" style="114"/>
    <col min="15988" max="15988" width="9.1796875" style="123"/>
    <col min="15990" max="15990" width="9.1796875" style="114"/>
    <col min="15992" max="15992" width="9.1796875" style="123"/>
    <col min="15994" max="15994" width="9.1796875" style="114"/>
    <col min="15996" max="15996" width="9.1796875" style="123"/>
    <col min="15998" max="15998" width="9.1796875" style="114"/>
    <col min="16000" max="16000" width="9.1796875" style="123"/>
    <col min="16002" max="16002" width="9.1796875" style="114"/>
    <col min="16004" max="16004" width="9.1796875" style="123"/>
    <col min="16006" max="16006" width="9.1796875" style="114"/>
    <col min="16008" max="16008" width="9.1796875" style="123"/>
    <col min="16010" max="16010" width="9.1796875" style="114"/>
    <col min="16012" max="16012" width="9.1796875" style="123"/>
    <col min="16014" max="16014" width="9.1796875" style="114"/>
    <col min="16016" max="16016" width="9.1796875" style="123"/>
    <col min="16018" max="16018" width="9.1796875" style="114"/>
    <col min="16020" max="16020" width="9.1796875" style="123"/>
    <col min="16022" max="16022" width="9.1796875" style="114"/>
    <col min="16024" max="16024" width="9.1796875" style="123"/>
    <col min="16026" max="16026" width="9.1796875" style="114"/>
    <col min="16028" max="16028" width="9.1796875" style="123"/>
    <col min="16030" max="16030" width="9.1796875" style="114"/>
    <col min="16032" max="16032" width="9.1796875" style="123"/>
    <col min="16034" max="16034" width="9.1796875" style="114"/>
    <col min="16036" max="16036" width="9.1796875" style="123"/>
    <col min="16038" max="16038" width="9.1796875" style="114"/>
    <col min="16040" max="16040" width="9.1796875" style="123"/>
    <col min="16042" max="16042" width="9.1796875" style="114"/>
    <col min="16044" max="16044" width="9.1796875" style="123"/>
    <col min="16046" max="16046" width="9.1796875" style="114"/>
    <col min="16048" max="16048" width="9.1796875" style="123"/>
    <col min="16050" max="16050" width="9.1796875" style="114"/>
    <col min="16052" max="16052" width="9.1796875" style="123"/>
    <col min="16054" max="16054" width="9.1796875" style="114"/>
    <col min="16056" max="16056" width="9.1796875" style="123"/>
    <col min="16058" max="16058" width="9.1796875" style="114"/>
    <col min="16060" max="16060" width="9.1796875" style="123"/>
    <col min="16062" max="16062" width="9.1796875" style="114"/>
    <col min="16064" max="16064" width="9.1796875" style="123"/>
    <col min="16066" max="16066" width="9.1796875" style="114"/>
    <col min="16068" max="16068" width="9.1796875" style="123"/>
    <col min="16070" max="16070" width="9.1796875" style="114"/>
    <col min="16072" max="16072" width="9.1796875" style="123"/>
    <col min="16074" max="16074" width="9.1796875" style="114"/>
    <col min="16076" max="16076" width="9.1796875" style="123"/>
    <col min="16078" max="16078" width="9.1796875" style="114"/>
    <col min="16080" max="16080" width="9.1796875" style="123"/>
    <col min="16082" max="16082" width="9.1796875" style="114"/>
    <col min="16084" max="16084" width="9.1796875" style="123"/>
    <col min="16086" max="16086" width="9.1796875" style="114"/>
    <col min="16088" max="16088" width="9.1796875" style="123"/>
    <col min="16090" max="16090" width="9.1796875" style="114"/>
    <col min="16092" max="16092" width="9.1796875" style="123"/>
    <col min="16094" max="16094" width="9.1796875" style="114"/>
    <col min="16096" max="16096" width="9.1796875" style="123"/>
    <col min="16098" max="16098" width="9.1796875" style="114"/>
    <col min="16100" max="16100" width="9.1796875" style="123"/>
    <col min="16102" max="16102" width="9.1796875" style="114"/>
    <col min="16104" max="16104" width="9.1796875" style="123"/>
    <col min="16106" max="16106" width="9.1796875" style="114"/>
    <col min="16108" max="16108" width="9.1796875" style="123"/>
    <col min="16110" max="16110" width="9.1796875" style="114"/>
    <col min="16112" max="16112" width="9.1796875" style="123"/>
    <col min="16114" max="16114" width="9.1796875" style="114"/>
    <col min="16116" max="16116" width="9.1796875" style="123"/>
    <col min="16118" max="16118" width="9.1796875" style="114"/>
    <col min="16120" max="16120" width="9.1796875" style="123"/>
    <col min="16122" max="16122" width="9.1796875" style="114"/>
    <col min="16124" max="16124" width="9.1796875" style="123"/>
    <col min="16126" max="16126" width="9.1796875" style="114"/>
    <col min="16128" max="16128" width="9.1796875" style="123"/>
    <col min="16130" max="16130" width="9.1796875" style="114"/>
    <col min="16132" max="16132" width="9.1796875" style="123"/>
    <col min="16134" max="16134" width="9.1796875" style="114"/>
    <col min="16136" max="16136" width="9.1796875" style="123"/>
    <col min="16138" max="16138" width="9.1796875" style="114"/>
    <col min="16140" max="16140" width="9.1796875" style="123"/>
    <col min="16142" max="16142" width="9.1796875" style="114"/>
    <col min="16144" max="16144" width="9.1796875" style="123"/>
    <col min="16146" max="16146" width="9.1796875" style="114"/>
    <col min="16148" max="16148" width="9.1796875" style="123"/>
    <col min="16150" max="16150" width="9.1796875" style="114"/>
    <col min="16152" max="16152" width="9.1796875" style="123"/>
    <col min="16154" max="16154" width="9.1796875" style="114"/>
    <col min="16156" max="16156" width="9.1796875" style="123"/>
    <col min="16158" max="16158" width="9.1796875" style="114"/>
    <col min="16160" max="16160" width="9.1796875" style="123"/>
    <col min="16162" max="16162" width="9.1796875" style="114"/>
    <col min="16164" max="16164" width="9.1796875" style="123"/>
    <col min="16166" max="16166" width="9.1796875" style="114"/>
    <col min="16168" max="16168" width="9.1796875" style="123"/>
    <col min="16170" max="16170" width="9.1796875" style="114"/>
    <col min="16172" max="16172" width="9.1796875" style="123"/>
    <col min="16174" max="16174" width="9.1796875" style="114"/>
    <col min="16176" max="16176" width="9.1796875" style="123"/>
    <col min="16178" max="16178" width="9.1796875" style="114"/>
    <col min="16180" max="16180" width="9.1796875" style="123"/>
    <col min="16182" max="16182" width="9.1796875" style="114"/>
    <col min="16184" max="16184" width="9.1796875" style="123"/>
    <col min="16186" max="16186" width="9.1796875" style="114"/>
    <col min="16188" max="16188" width="9.1796875" style="123"/>
    <col min="16190" max="16190" width="9.1796875" style="114"/>
    <col min="16192" max="16192" width="9.1796875" style="123"/>
    <col min="16194" max="16194" width="9.1796875" style="114"/>
    <col min="16196" max="16196" width="9.1796875" style="123"/>
    <col min="16198" max="16198" width="9.1796875" style="114"/>
    <col min="16200" max="16200" width="9.1796875" style="123"/>
    <col min="16202" max="16202" width="9.1796875" style="114"/>
    <col min="16204" max="16204" width="9.1796875" style="123"/>
    <col min="16206" max="16206" width="9.1796875" style="114"/>
    <col min="16208" max="16208" width="9.1796875" style="123"/>
    <col min="16210" max="16210" width="9.1796875" style="114"/>
    <col min="16212" max="16212" width="9.1796875" style="123"/>
    <col min="16214" max="16214" width="9.1796875" style="114"/>
    <col min="16216" max="16216" width="9.1796875" style="123"/>
    <col min="16218" max="16218" width="9.1796875" style="114"/>
    <col min="16220" max="16220" width="9.1796875" style="123"/>
    <col min="16222" max="16222" width="9.1796875" style="114"/>
    <col min="16224" max="16224" width="9.1796875" style="123"/>
    <col min="16226" max="16226" width="9.1796875" style="114"/>
    <col min="16228" max="16228" width="9.1796875" style="123"/>
    <col min="16230" max="16230" width="9.1796875" style="114"/>
    <col min="16232" max="16232" width="9.1796875" style="123"/>
    <col min="16234" max="16234" width="9.1796875" style="114"/>
    <col min="16236" max="16236" width="9.1796875" style="123"/>
    <col min="16238" max="16238" width="9.1796875" style="114"/>
    <col min="16240" max="16240" width="9.1796875" style="123"/>
    <col min="16242" max="16242" width="9.1796875" style="114"/>
    <col min="16244" max="16244" width="9.1796875" style="123"/>
    <col min="16246" max="16246" width="9.1796875" style="114"/>
    <col min="16248" max="16248" width="9.1796875" style="123"/>
    <col min="16250" max="16250" width="9.1796875" style="114"/>
    <col min="16252" max="16252" width="9.1796875" style="123"/>
    <col min="16254" max="16254" width="9.1796875" style="114"/>
    <col min="16256" max="16256" width="9.1796875" style="123"/>
    <col min="16258" max="16258" width="9.1796875" style="114"/>
    <col min="16260" max="16260" width="9.1796875" style="123"/>
    <col min="16262" max="16262" width="9.1796875" style="114"/>
    <col min="16264" max="16264" width="9.1796875" style="123"/>
    <col min="16266" max="16266" width="9.1796875" style="114"/>
    <col min="16268" max="16268" width="9.1796875" style="123"/>
    <col min="16270" max="16270" width="9.1796875" style="114"/>
    <col min="16272" max="16272" width="9.1796875" style="123"/>
    <col min="16274" max="16274" width="9.1796875" style="114"/>
    <col min="16276" max="16276" width="9.1796875" style="123"/>
    <col min="16278" max="16278" width="9.1796875" style="114"/>
    <col min="16280" max="16280" width="9.1796875" style="123"/>
    <col min="16282" max="16282" width="9.1796875" style="114"/>
    <col min="16284" max="16284" width="9.1796875" style="123"/>
    <col min="16286" max="16286" width="9.1796875" style="114"/>
    <col min="16288" max="16288" width="9.1796875" style="123"/>
    <col min="16290" max="16290" width="9.1796875" style="114"/>
    <col min="16292" max="16292" width="9.1796875" style="123"/>
    <col min="16294" max="16294" width="9.1796875" style="114"/>
    <col min="16296" max="16296" width="9.1796875" style="123"/>
    <col min="16298" max="16298" width="9.1796875" style="114"/>
    <col min="16300" max="16300" width="9.1796875" style="123"/>
    <col min="16302" max="16302" width="9.1796875" style="114"/>
    <col min="16304" max="16304" width="9.1796875" style="123"/>
    <col min="16306" max="16306" width="9.1796875" style="114"/>
    <col min="16308" max="16308" width="9.1796875" style="123"/>
    <col min="16310" max="16310" width="9.1796875" style="114"/>
    <col min="16312" max="16312" width="9.1796875" style="123"/>
    <col min="16314" max="16314" width="9.1796875" style="114"/>
    <col min="16316" max="16316" width="9.1796875" style="123"/>
    <col min="16318" max="16318" width="9.1796875" style="114"/>
    <col min="16320" max="16320" width="9.1796875" style="123"/>
    <col min="16322" max="16322" width="9.1796875" style="114"/>
    <col min="16324" max="16324" width="9.1796875" style="123"/>
    <col min="16326" max="16326" width="9.1796875" style="114"/>
    <col min="16328" max="16328" width="9.1796875" style="123"/>
    <col min="16330" max="16330" width="9.1796875" style="114"/>
    <col min="16332" max="16332" width="9.1796875" style="123"/>
    <col min="16334" max="16334" width="9.1796875" style="114"/>
    <col min="16336" max="16336" width="9.1796875" style="123"/>
    <col min="16338" max="16338" width="9.1796875" style="114"/>
    <col min="16340" max="16340" width="9.1796875" style="123"/>
    <col min="16342" max="16342" width="9.1796875" style="114"/>
    <col min="16344" max="16344" width="9.1796875" style="123"/>
    <col min="16346" max="16346" width="9.1796875" style="114"/>
    <col min="16348" max="16348" width="9.1796875" style="123"/>
    <col min="16350" max="16350" width="9.1796875" style="114"/>
    <col min="16352" max="16352" width="9.1796875" style="123"/>
    <col min="16354" max="16354" width="9.1796875" style="114"/>
    <col min="16356" max="16356" width="9.1796875" style="123"/>
    <col min="16358" max="16358" width="9.1796875" style="114"/>
    <col min="16360" max="16360" width="9.1796875" style="123"/>
    <col min="16362" max="16362" width="9.1796875" style="114"/>
    <col min="16364" max="16364" width="9.1796875" style="123"/>
    <col min="16366" max="16366" width="9.1796875" style="114"/>
    <col min="16368" max="16368" width="9.1796875" style="123"/>
    <col min="16370" max="16370" width="9.1796875" style="114"/>
    <col min="16372" max="16372" width="9.1796875" style="123"/>
    <col min="16374" max="16374" width="9.1796875" style="114"/>
    <col min="16376" max="16376" width="9.1796875" style="123"/>
    <col min="16378" max="16378" width="9.1796875" style="114"/>
    <col min="16380" max="16380" width="9.1796875" style="123"/>
    <col min="16382" max="16382" width="9.1796875" style="114"/>
    <col min="16384" max="16384" width="9.1796875" style="123"/>
  </cols>
  <sheetData>
    <row r="1" spans="2:9" ht="6.75" customHeight="1" x14ac:dyDescent="0.35"/>
    <row r="4" spans="2:9" ht="6" customHeight="1" x14ac:dyDescent="0.35"/>
    <row r="5" spans="2:9" ht="15" customHeight="1" x14ac:dyDescent="0.35">
      <c r="B5" s="53" t="s">
        <v>252</v>
      </c>
      <c r="C5" s="53"/>
      <c r="D5" s="53"/>
      <c r="E5" s="53"/>
    </row>
    <row r="7" spans="2:9" x14ac:dyDescent="0.35">
      <c r="C7" s="114"/>
      <c r="D7" s="114"/>
      <c r="E7" s="114"/>
    </row>
    <row r="8" spans="2:9" x14ac:dyDescent="0.35">
      <c r="B8" s="390">
        <v>46022</v>
      </c>
      <c r="C8" s="390"/>
      <c r="D8" s="390"/>
      <c r="E8" s="390"/>
    </row>
    <row r="9" spans="2:9" ht="74.5" x14ac:dyDescent="0.35">
      <c r="B9" s="155" t="s">
        <v>253</v>
      </c>
      <c r="C9" s="156" t="s">
        <v>254</v>
      </c>
      <c r="D9" s="156" t="s">
        <v>255</v>
      </c>
      <c r="E9" s="156" t="s">
        <v>256</v>
      </c>
    </row>
    <row r="10" spans="2:9" x14ac:dyDescent="0.35">
      <c r="B10" s="391" t="s">
        <v>257</v>
      </c>
      <c r="C10" s="392"/>
      <c r="D10" s="392"/>
      <c r="E10" s="393"/>
    </row>
    <row r="11" spans="2:9" x14ac:dyDescent="0.35">
      <c r="B11" s="157" t="s">
        <v>258</v>
      </c>
      <c r="C11" s="158">
        <v>1492221</v>
      </c>
      <c r="D11" s="158">
        <v>1487134</v>
      </c>
      <c r="E11" s="129"/>
      <c r="I11" s="177"/>
    </row>
    <row r="12" spans="2:9" x14ac:dyDescent="0.35">
      <c r="B12" s="157" t="s">
        <v>259</v>
      </c>
      <c r="C12" s="158">
        <v>2102536</v>
      </c>
      <c r="D12" s="158">
        <v>2102536</v>
      </c>
      <c r="E12" s="129"/>
      <c r="I12" s="177"/>
    </row>
    <row r="13" spans="2:9" x14ac:dyDescent="0.35">
      <c r="B13" s="157" t="s">
        <v>260</v>
      </c>
      <c r="C13" s="158">
        <v>619951</v>
      </c>
      <c r="D13" s="158">
        <v>619951</v>
      </c>
      <c r="E13" s="129"/>
      <c r="I13" s="177"/>
    </row>
    <row r="14" spans="2:9" x14ac:dyDescent="0.35">
      <c r="B14" s="159" t="s">
        <v>261</v>
      </c>
      <c r="C14" s="158">
        <v>87955960</v>
      </c>
      <c r="D14" s="158">
        <v>87031702</v>
      </c>
      <c r="E14" s="132"/>
      <c r="I14" s="177"/>
    </row>
    <row r="15" spans="2:9" x14ac:dyDescent="0.35">
      <c r="B15" s="157" t="s">
        <v>262</v>
      </c>
      <c r="C15" s="123">
        <v>6078533</v>
      </c>
      <c r="D15" s="123">
        <v>6078533</v>
      </c>
      <c r="E15" s="129"/>
      <c r="I15" s="177"/>
    </row>
    <row r="16" spans="2:9" x14ac:dyDescent="0.35">
      <c r="B16" s="157" t="s">
        <v>263</v>
      </c>
      <c r="C16" s="123">
        <v>22260483</v>
      </c>
      <c r="D16" s="123">
        <v>21336225</v>
      </c>
      <c r="E16" s="129"/>
      <c r="I16" s="177"/>
    </row>
    <row r="17" spans="2:9" x14ac:dyDescent="0.35">
      <c r="B17" s="157" t="s">
        <v>264</v>
      </c>
      <c r="C17" s="123">
        <v>460470</v>
      </c>
      <c r="D17" s="123">
        <v>460470</v>
      </c>
      <c r="E17" s="129"/>
      <c r="I17" s="177"/>
    </row>
    <row r="18" spans="2:9" x14ac:dyDescent="0.35">
      <c r="B18" s="157" t="s">
        <v>265</v>
      </c>
      <c r="C18" s="123">
        <v>35942411</v>
      </c>
      <c r="D18" s="123">
        <v>35942411</v>
      </c>
      <c r="E18" s="129"/>
      <c r="I18" s="177"/>
    </row>
    <row r="19" spans="2:9" x14ac:dyDescent="0.35">
      <c r="B19" s="157" t="s">
        <v>266</v>
      </c>
      <c r="C19" s="123">
        <v>3691585</v>
      </c>
      <c r="D19" s="123">
        <v>3691585</v>
      </c>
      <c r="E19" s="129"/>
      <c r="I19" s="177"/>
    </row>
    <row r="20" spans="2:9" x14ac:dyDescent="0.35">
      <c r="B20" s="157" t="s">
        <v>267</v>
      </c>
      <c r="C20" s="123">
        <v>83668</v>
      </c>
      <c r="D20" s="123">
        <v>83668</v>
      </c>
      <c r="E20" s="129"/>
      <c r="I20" s="177"/>
    </row>
    <row r="21" spans="2:9" x14ac:dyDescent="0.35">
      <c r="B21" s="157" t="s">
        <v>268</v>
      </c>
      <c r="C21" s="160">
        <v>-82916</v>
      </c>
      <c r="D21" s="160">
        <v>-82916</v>
      </c>
      <c r="E21" s="129"/>
      <c r="I21" s="177"/>
    </row>
    <row r="22" spans="2:9" x14ac:dyDescent="0.35">
      <c r="B22" s="157" t="s">
        <v>269</v>
      </c>
      <c r="C22" s="123">
        <v>23214063</v>
      </c>
      <c r="D22" s="123">
        <v>23214063</v>
      </c>
      <c r="E22" s="129"/>
      <c r="I22" s="177"/>
    </row>
    <row r="23" spans="2:9" x14ac:dyDescent="0.35">
      <c r="B23" s="159" t="s">
        <v>270</v>
      </c>
      <c r="C23" s="161">
        <v>-2201173</v>
      </c>
      <c r="D23" s="161">
        <v>-2201173</v>
      </c>
      <c r="E23" s="129"/>
      <c r="I23" s="177"/>
    </row>
    <row r="24" spans="2:9" x14ac:dyDescent="0.35">
      <c r="B24" s="159" t="s">
        <v>271</v>
      </c>
      <c r="C24" s="158">
        <v>2722954</v>
      </c>
      <c r="D24" s="158">
        <v>2651903</v>
      </c>
      <c r="E24" s="129"/>
      <c r="I24" s="177"/>
    </row>
    <row r="25" spans="2:9" x14ac:dyDescent="0.35">
      <c r="B25" s="159" t="s">
        <v>272</v>
      </c>
      <c r="C25" s="158">
        <v>1288915</v>
      </c>
      <c r="D25" s="158">
        <v>1098994</v>
      </c>
      <c r="E25" s="129"/>
      <c r="I25" s="177"/>
    </row>
    <row r="26" spans="2:9" x14ac:dyDescent="0.35">
      <c r="B26" s="157" t="s">
        <v>273</v>
      </c>
      <c r="C26" s="123">
        <v>1018604</v>
      </c>
      <c r="D26" s="123">
        <v>1018604</v>
      </c>
      <c r="E26" s="129"/>
      <c r="I26" s="177"/>
    </row>
    <row r="27" spans="2:9" x14ac:dyDescent="0.35">
      <c r="B27" s="157" t="s">
        <v>274</v>
      </c>
      <c r="C27" s="123">
        <v>243336</v>
      </c>
      <c r="D27" s="123">
        <v>58845</v>
      </c>
      <c r="E27" s="129"/>
      <c r="I27" s="177"/>
    </row>
    <row r="28" spans="2:9" x14ac:dyDescent="0.35">
      <c r="B28" s="157" t="s">
        <v>275</v>
      </c>
      <c r="C28" s="123">
        <v>26883</v>
      </c>
      <c r="D28" s="123">
        <v>21454</v>
      </c>
      <c r="E28" s="129"/>
      <c r="I28" s="177"/>
    </row>
    <row r="29" spans="2:9" x14ac:dyDescent="0.35">
      <c r="B29" s="157" t="s">
        <v>276</v>
      </c>
      <c r="C29" s="123">
        <v>92</v>
      </c>
      <c r="D29" s="123">
        <v>91</v>
      </c>
      <c r="E29" s="129"/>
      <c r="I29" s="177"/>
    </row>
    <row r="30" spans="2:9" x14ac:dyDescent="0.35">
      <c r="B30" s="159" t="s">
        <v>277</v>
      </c>
      <c r="C30" s="158">
        <v>2162784</v>
      </c>
      <c r="D30" s="158">
        <v>1241677</v>
      </c>
      <c r="E30" s="129"/>
      <c r="I30" s="177"/>
    </row>
    <row r="31" spans="2:9" x14ac:dyDescent="0.35">
      <c r="B31" s="157" t="s">
        <v>278</v>
      </c>
      <c r="C31" s="123">
        <v>121858</v>
      </c>
      <c r="D31" s="123">
        <v>118264</v>
      </c>
      <c r="E31" s="129"/>
      <c r="I31" s="177"/>
    </row>
    <row r="32" spans="2:9" x14ac:dyDescent="0.35">
      <c r="B32" s="157" t="s">
        <v>279</v>
      </c>
      <c r="C32" s="123">
        <v>50902</v>
      </c>
      <c r="D32" s="123">
        <v>50902</v>
      </c>
      <c r="E32" s="129"/>
      <c r="I32" s="177"/>
    </row>
    <row r="33" spans="2:9" x14ac:dyDescent="0.35">
      <c r="B33" s="157" t="s">
        <v>465</v>
      </c>
      <c r="C33" s="123">
        <v>436878</v>
      </c>
      <c r="D33" s="123">
        <v>0</v>
      </c>
      <c r="E33" s="129"/>
      <c r="I33" s="177"/>
    </row>
    <row r="34" spans="2:9" x14ac:dyDescent="0.35">
      <c r="B34" s="157" t="s">
        <v>280</v>
      </c>
      <c r="C34" s="123">
        <v>1553146</v>
      </c>
      <c r="D34" s="123">
        <v>1072511</v>
      </c>
      <c r="E34" s="162"/>
      <c r="I34" s="177"/>
    </row>
    <row r="35" spans="2:9" x14ac:dyDescent="0.35">
      <c r="B35" s="159" t="s">
        <v>281</v>
      </c>
      <c r="C35" s="158">
        <v>407351</v>
      </c>
      <c r="D35" s="158">
        <v>238309</v>
      </c>
      <c r="E35" s="129"/>
      <c r="I35" s="177"/>
    </row>
    <row r="36" spans="2:9" x14ac:dyDescent="0.35">
      <c r="B36" s="157" t="s">
        <v>282</v>
      </c>
      <c r="C36" s="123">
        <v>128898</v>
      </c>
      <c r="D36" s="123">
        <v>128898</v>
      </c>
      <c r="E36" s="129"/>
      <c r="I36" s="177"/>
    </row>
    <row r="37" spans="2:9" ht="29" x14ac:dyDescent="0.35">
      <c r="B37" s="157" t="s">
        <v>283</v>
      </c>
      <c r="C37" s="160">
        <v>-18838</v>
      </c>
      <c r="D37" s="160">
        <v>-18838</v>
      </c>
      <c r="E37" s="129"/>
      <c r="I37" s="177"/>
    </row>
    <row r="38" spans="2:9" x14ac:dyDescent="0.35">
      <c r="B38" s="157" t="s">
        <v>284</v>
      </c>
      <c r="C38" s="160">
        <v>297291</v>
      </c>
      <c r="D38" s="160">
        <v>128249</v>
      </c>
      <c r="E38" s="129"/>
      <c r="I38" s="177"/>
    </row>
    <row r="39" spans="2:9" x14ac:dyDescent="0.35">
      <c r="B39" s="159" t="s">
        <v>285</v>
      </c>
      <c r="C39" s="161">
        <v>8014</v>
      </c>
      <c r="D39" s="161">
        <v>1505691</v>
      </c>
      <c r="E39" s="129"/>
      <c r="I39" s="177"/>
    </row>
    <row r="40" spans="2:9" x14ac:dyDescent="0.35">
      <c r="B40" s="157" t="s">
        <v>286</v>
      </c>
      <c r="C40" s="160">
        <v>7133</v>
      </c>
      <c r="D40" s="160">
        <v>1505055</v>
      </c>
      <c r="E40" s="129"/>
      <c r="I40" s="177"/>
    </row>
    <row r="41" spans="2:9" x14ac:dyDescent="0.35">
      <c r="B41" s="157" t="s">
        <v>287</v>
      </c>
      <c r="C41" s="160">
        <v>881</v>
      </c>
      <c r="D41" s="160">
        <v>636</v>
      </c>
      <c r="E41" s="129"/>
      <c r="I41" s="177"/>
    </row>
    <row r="42" spans="2:9" x14ac:dyDescent="0.35">
      <c r="B42" s="159" t="s">
        <v>288</v>
      </c>
      <c r="C42" s="161">
        <v>212647</v>
      </c>
      <c r="D42" s="161">
        <v>201973</v>
      </c>
      <c r="E42" s="129"/>
      <c r="I42" s="177"/>
    </row>
    <row r="43" spans="2:9" x14ac:dyDescent="0.35">
      <c r="B43" s="159" t="s">
        <v>289</v>
      </c>
      <c r="C43" s="161">
        <v>69974</v>
      </c>
      <c r="D43" s="161">
        <v>69974</v>
      </c>
      <c r="E43" s="129"/>
      <c r="I43" s="177"/>
    </row>
    <row r="44" spans="2:9" ht="15" thickBot="1" x14ac:dyDescent="0.4">
      <c r="B44" s="163" t="s">
        <v>290</v>
      </c>
      <c r="C44" s="164">
        <v>35374</v>
      </c>
      <c r="D44" s="164">
        <v>442</v>
      </c>
      <c r="E44" s="165"/>
      <c r="I44" s="177"/>
    </row>
    <row r="45" spans="2:9" ht="15.5" thickTop="1" thickBot="1" x14ac:dyDescent="0.4">
      <c r="B45" s="166" t="s">
        <v>291</v>
      </c>
      <c r="C45" s="167">
        <v>100569845</v>
      </c>
      <c r="D45" s="167">
        <v>99741450</v>
      </c>
      <c r="E45" s="168"/>
      <c r="I45" s="177"/>
    </row>
    <row r="46" spans="2:9" ht="15" thickTop="1" x14ac:dyDescent="0.35">
      <c r="B46" s="169" t="s">
        <v>292</v>
      </c>
      <c r="C46" s="170"/>
      <c r="D46" s="170"/>
      <c r="E46" s="171"/>
      <c r="I46" s="177"/>
    </row>
    <row r="47" spans="2:9" x14ac:dyDescent="0.35">
      <c r="B47" s="172" t="s">
        <v>261</v>
      </c>
      <c r="C47" s="173">
        <v>86819392</v>
      </c>
      <c r="D47" s="173">
        <v>87612917</v>
      </c>
      <c r="E47" s="128"/>
      <c r="I47" s="177"/>
    </row>
    <row r="48" spans="2:9" x14ac:dyDescent="0.35">
      <c r="B48" s="157" t="s">
        <v>293</v>
      </c>
      <c r="C48" s="174">
        <v>29392915</v>
      </c>
      <c r="D48" s="174">
        <v>29561374</v>
      </c>
      <c r="E48" s="129"/>
      <c r="I48" s="177"/>
    </row>
    <row r="49" spans="2:9" x14ac:dyDescent="0.35">
      <c r="B49" s="157" t="s">
        <v>294</v>
      </c>
      <c r="C49" s="174">
        <v>8341209</v>
      </c>
      <c r="D49" s="174">
        <v>8341209</v>
      </c>
      <c r="E49" s="129"/>
      <c r="I49" s="177"/>
    </row>
    <row r="50" spans="2:9" x14ac:dyDescent="0.35">
      <c r="B50" s="159" t="s">
        <v>295</v>
      </c>
      <c r="C50" s="175">
        <v>32719139</v>
      </c>
      <c r="D50" s="175">
        <v>33348989</v>
      </c>
      <c r="E50" s="129"/>
      <c r="I50" s="177"/>
    </row>
    <row r="51" spans="2:9" x14ac:dyDescent="0.35">
      <c r="B51" s="157" t="s">
        <v>296</v>
      </c>
      <c r="C51" s="174">
        <v>30271468</v>
      </c>
      <c r="D51" s="174">
        <v>30901318</v>
      </c>
      <c r="E51" s="129"/>
      <c r="I51" s="177"/>
    </row>
    <row r="52" spans="2:9" x14ac:dyDescent="0.35">
      <c r="B52" s="157" t="s">
        <v>297</v>
      </c>
      <c r="C52" s="174">
        <v>2447671</v>
      </c>
      <c r="D52" s="174">
        <v>2447671</v>
      </c>
      <c r="E52" s="129"/>
      <c r="I52" s="177"/>
    </row>
    <row r="53" spans="2:9" x14ac:dyDescent="0.35">
      <c r="B53" s="157" t="s">
        <v>298</v>
      </c>
      <c r="C53" s="174">
        <v>10223185</v>
      </c>
      <c r="D53" s="174">
        <v>10223185</v>
      </c>
      <c r="E53" s="129"/>
      <c r="I53" s="177"/>
    </row>
    <row r="54" spans="2:9" x14ac:dyDescent="0.35">
      <c r="B54" s="157" t="s">
        <v>299</v>
      </c>
      <c r="C54" s="174">
        <v>759386</v>
      </c>
      <c r="D54" s="174">
        <v>759386</v>
      </c>
      <c r="E54" s="129"/>
      <c r="I54" s="177"/>
    </row>
    <row r="55" spans="2:9" x14ac:dyDescent="0.35">
      <c r="B55" s="157" t="s">
        <v>300</v>
      </c>
      <c r="C55" s="174">
        <v>2767258</v>
      </c>
      <c r="D55" s="174">
        <v>2767258</v>
      </c>
      <c r="E55" s="129"/>
      <c r="I55" s="177"/>
    </row>
    <row r="56" spans="2:9" x14ac:dyDescent="0.35">
      <c r="B56" s="157" t="s">
        <v>264</v>
      </c>
      <c r="C56" s="174">
        <v>2608079</v>
      </c>
      <c r="D56" s="174">
        <v>2608079</v>
      </c>
      <c r="E56" s="129"/>
      <c r="I56" s="177"/>
    </row>
    <row r="57" spans="2:9" x14ac:dyDescent="0.35">
      <c r="B57" s="157" t="s">
        <v>466</v>
      </c>
      <c r="C57" s="174">
        <v>8221</v>
      </c>
      <c r="D57" s="174">
        <v>3437</v>
      </c>
      <c r="E57" s="129"/>
      <c r="I57" s="177"/>
    </row>
    <row r="58" spans="2:9" x14ac:dyDescent="0.35">
      <c r="B58" s="159" t="s">
        <v>301</v>
      </c>
      <c r="C58" s="175">
        <v>81633</v>
      </c>
      <c r="D58" s="175">
        <v>81633</v>
      </c>
      <c r="E58" s="129"/>
      <c r="I58" s="177"/>
    </row>
    <row r="59" spans="2:9" x14ac:dyDescent="0.35">
      <c r="B59" s="159" t="s">
        <v>302</v>
      </c>
      <c r="C59" s="175">
        <v>1638259</v>
      </c>
      <c r="D59" s="175">
        <v>1627628</v>
      </c>
      <c r="E59" s="129"/>
      <c r="I59" s="177"/>
    </row>
    <row r="60" spans="2:9" x14ac:dyDescent="0.35">
      <c r="B60" s="157" t="s">
        <v>273</v>
      </c>
      <c r="C60" s="174">
        <v>1281927</v>
      </c>
      <c r="D60" s="174">
        <v>1281927</v>
      </c>
      <c r="E60" s="129"/>
      <c r="I60" s="177"/>
    </row>
    <row r="61" spans="2:9" x14ac:dyDescent="0.35">
      <c r="B61" s="157" t="s">
        <v>274</v>
      </c>
      <c r="C61" s="174">
        <v>292659</v>
      </c>
      <c r="D61" s="174">
        <v>292578</v>
      </c>
      <c r="E61" s="129"/>
      <c r="I61" s="177"/>
    </row>
    <row r="62" spans="2:9" x14ac:dyDescent="0.35">
      <c r="B62" s="157" t="s">
        <v>275</v>
      </c>
      <c r="C62" s="174">
        <v>63673</v>
      </c>
      <c r="D62" s="174">
        <v>53123</v>
      </c>
      <c r="E62" s="129"/>
      <c r="I62" s="177"/>
    </row>
    <row r="63" spans="2:9" x14ac:dyDescent="0.35">
      <c r="B63" s="157" t="s">
        <v>467</v>
      </c>
      <c r="C63" s="174">
        <v>917120</v>
      </c>
      <c r="D63" s="174">
        <v>0</v>
      </c>
      <c r="E63" s="129"/>
      <c r="I63" s="177"/>
    </row>
    <row r="64" spans="2:9" x14ac:dyDescent="0.35">
      <c r="B64" s="157" t="s">
        <v>468</v>
      </c>
      <c r="C64" s="174">
        <v>13069</v>
      </c>
      <c r="D64" s="174">
        <v>13069</v>
      </c>
      <c r="E64" s="129"/>
      <c r="I64" s="177"/>
    </row>
    <row r="65" spans="2:9" x14ac:dyDescent="0.35">
      <c r="B65" s="157" t="s">
        <v>303</v>
      </c>
      <c r="C65" s="174">
        <v>1834897</v>
      </c>
      <c r="D65" s="174">
        <v>1761975</v>
      </c>
      <c r="E65" s="129"/>
      <c r="I65" s="177"/>
    </row>
    <row r="66" spans="2:9" x14ac:dyDescent="0.35">
      <c r="B66" s="159" t="s">
        <v>304</v>
      </c>
      <c r="C66" s="175">
        <v>2178668</v>
      </c>
      <c r="D66" s="175">
        <v>1568880</v>
      </c>
      <c r="E66" s="129"/>
      <c r="I66" s="177"/>
    </row>
    <row r="67" spans="2:9" x14ac:dyDescent="0.35">
      <c r="B67" s="157" t="s">
        <v>305</v>
      </c>
      <c r="C67" s="174">
        <v>285256</v>
      </c>
      <c r="D67" s="174">
        <v>282752</v>
      </c>
      <c r="E67" s="129"/>
      <c r="I67" s="177"/>
    </row>
    <row r="68" spans="2:9" x14ac:dyDescent="0.35">
      <c r="B68" s="157" t="s">
        <v>306</v>
      </c>
      <c r="C68" s="174">
        <v>23809</v>
      </c>
      <c r="D68" s="174">
        <v>22778</v>
      </c>
      <c r="E68" s="129"/>
      <c r="I68" s="177"/>
    </row>
    <row r="69" spans="2:9" x14ac:dyDescent="0.35">
      <c r="B69" s="157" t="s">
        <v>279</v>
      </c>
      <c r="C69" s="174">
        <v>57689</v>
      </c>
      <c r="D69" s="174">
        <v>57689</v>
      </c>
      <c r="E69" s="129"/>
      <c r="I69" s="177"/>
    </row>
    <row r="70" spans="2:9" x14ac:dyDescent="0.35">
      <c r="B70" s="157" t="s">
        <v>469</v>
      </c>
      <c r="C70" s="174">
        <v>557530</v>
      </c>
      <c r="D70" s="174">
        <v>0</v>
      </c>
      <c r="E70" s="129"/>
      <c r="I70" s="177"/>
    </row>
    <row r="71" spans="2:9" ht="15" thickBot="1" x14ac:dyDescent="0.4">
      <c r="B71" s="157" t="s">
        <v>307</v>
      </c>
      <c r="C71" s="174">
        <v>1254384</v>
      </c>
      <c r="D71" s="174">
        <v>1205661</v>
      </c>
      <c r="E71" s="129"/>
      <c r="I71" s="177"/>
    </row>
    <row r="72" spans="2:9" ht="15.5" thickTop="1" thickBot="1" x14ac:dyDescent="0.4">
      <c r="B72" s="166" t="s">
        <v>308</v>
      </c>
      <c r="C72" s="176">
        <v>93483038</v>
      </c>
      <c r="D72" s="176">
        <v>92666102</v>
      </c>
      <c r="E72" s="168"/>
      <c r="I72" s="177"/>
    </row>
    <row r="73" spans="2:9" ht="15" thickTop="1" x14ac:dyDescent="0.35">
      <c r="B73" s="169" t="s">
        <v>309</v>
      </c>
      <c r="C73" s="170"/>
      <c r="D73" s="170"/>
      <c r="E73" s="171"/>
      <c r="I73" s="177"/>
    </row>
    <row r="74" spans="2:9" x14ac:dyDescent="0.35">
      <c r="B74" s="169" t="s">
        <v>310</v>
      </c>
      <c r="C74" s="170"/>
      <c r="D74" s="170"/>
      <c r="E74" s="171"/>
      <c r="I74" s="177"/>
    </row>
    <row r="75" spans="2:9" x14ac:dyDescent="0.35">
      <c r="B75" s="159" t="s">
        <v>311</v>
      </c>
      <c r="C75" s="158">
        <v>6907260</v>
      </c>
      <c r="D75" s="158">
        <v>6907260</v>
      </c>
      <c r="E75" s="132"/>
      <c r="I75" s="177"/>
    </row>
    <row r="76" spans="2:9" x14ac:dyDescent="0.35">
      <c r="B76" s="157" t="s">
        <v>312</v>
      </c>
      <c r="C76" s="123">
        <v>6907260</v>
      </c>
      <c r="D76" s="123">
        <v>6907260</v>
      </c>
      <c r="E76" s="127" t="s">
        <v>155</v>
      </c>
      <c r="I76" s="177"/>
    </row>
    <row r="77" spans="2:9" x14ac:dyDescent="0.35">
      <c r="B77" s="157" t="s">
        <v>313</v>
      </c>
      <c r="C77" s="123">
        <v>0</v>
      </c>
      <c r="D77" s="123">
        <v>0</v>
      </c>
      <c r="E77" s="132"/>
      <c r="I77" s="177"/>
    </row>
    <row r="78" spans="2:9" x14ac:dyDescent="0.35">
      <c r="B78" s="159" t="s">
        <v>314</v>
      </c>
      <c r="C78" s="158">
        <v>2125</v>
      </c>
      <c r="D78" s="158">
        <v>2125</v>
      </c>
      <c r="E78" s="127" t="s">
        <v>155</v>
      </c>
      <c r="I78" s="177"/>
    </row>
    <row r="79" spans="2:9" x14ac:dyDescent="0.35">
      <c r="B79" s="157" t="s">
        <v>156</v>
      </c>
      <c r="C79" s="123">
        <v>165963</v>
      </c>
      <c r="D79" s="123">
        <v>165963</v>
      </c>
      <c r="E79" s="127" t="s">
        <v>157</v>
      </c>
      <c r="I79" s="177"/>
    </row>
    <row r="80" spans="2:9" x14ac:dyDescent="0.35">
      <c r="B80" s="157" t="s">
        <v>315</v>
      </c>
      <c r="C80" s="160">
        <v>0</v>
      </c>
      <c r="D80" s="160">
        <v>0</v>
      </c>
      <c r="E80" s="127" t="s">
        <v>159</v>
      </c>
      <c r="I80" s="177"/>
    </row>
    <row r="81" spans="2:9" x14ac:dyDescent="0.35">
      <c r="B81" s="157" t="s">
        <v>316</v>
      </c>
      <c r="C81" s="177">
        <v>0</v>
      </c>
      <c r="D81" s="177">
        <v>0</v>
      </c>
      <c r="E81" s="127" t="s">
        <v>157</v>
      </c>
      <c r="I81" s="177"/>
    </row>
    <row r="82" spans="2:9" x14ac:dyDescent="0.35">
      <c r="B82" s="157" t="s">
        <v>317</v>
      </c>
      <c r="C82" s="177">
        <v>0</v>
      </c>
      <c r="D82" s="177">
        <v>0</v>
      </c>
      <c r="E82" s="127"/>
      <c r="I82" s="177"/>
    </row>
    <row r="83" spans="2:9" x14ac:dyDescent="0.35">
      <c r="B83" s="159" t="s">
        <v>318</v>
      </c>
      <c r="C83" s="178">
        <v>11459</v>
      </c>
      <c r="D83" s="178">
        <v>0</v>
      </c>
      <c r="E83" s="127"/>
      <c r="I83" s="177"/>
    </row>
    <row r="84" spans="2:9" x14ac:dyDescent="0.35">
      <c r="B84" s="157" t="s">
        <v>319</v>
      </c>
      <c r="C84" s="179">
        <v>11459</v>
      </c>
      <c r="D84" s="179">
        <v>0</v>
      </c>
      <c r="E84" s="127"/>
      <c r="I84" s="177"/>
    </row>
    <row r="85" spans="2:9" ht="15" thickBot="1" x14ac:dyDescent="0.4">
      <c r="B85" s="180" t="s">
        <v>320</v>
      </c>
      <c r="C85" s="181">
        <v>7086807</v>
      </c>
      <c r="D85" s="181">
        <v>7075348</v>
      </c>
      <c r="E85" s="182"/>
      <c r="I85" s="177"/>
    </row>
    <row r="86" spans="2:9" ht="15.5" thickTop="1" thickBot="1" x14ac:dyDescent="0.4">
      <c r="B86" s="166" t="s">
        <v>321</v>
      </c>
      <c r="C86" s="176">
        <v>7075348</v>
      </c>
      <c r="D86" s="176">
        <v>7075348</v>
      </c>
      <c r="E86" s="183" t="s">
        <v>163</v>
      </c>
      <c r="I86" s="177"/>
    </row>
    <row r="87" spans="2:9" ht="15" thickTop="1" x14ac:dyDescent="0.35"/>
    <row r="88" spans="2:9" x14ac:dyDescent="0.35">
      <c r="C88" s="177">
        <f>C85+C72-C45</f>
        <v>0</v>
      </c>
      <c r="D88" s="177">
        <f>D85+D72-D45</f>
        <v>0</v>
      </c>
    </row>
    <row r="93" spans="2:9" x14ac:dyDescent="0.35">
      <c r="D93" s="177"/>
    </row>
  </sheetData>
  <mergeCells count="2">
    <mergeCell ref="B8:E8"/>
    <mergeCell ref="B10:E10"/>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25</vt:i4>
      </vt:variant>
    </vt:vector>
  </HeadingPairs>
  <TitlesOfParts>
    <vt:vector size="25" baseType="lpstr">
      <vt:lpstr>ÍNDICE</vt:lpstr>
      <vt:lpstr>KM1</vt:lpstr>
      <vt:lpstr>OV1</vt:lpstr>
      <vt:lpstr>MR1</vt:lpstr>
      <vt:lpstr>CR1</vt:lpstr>
      <vt:lpstr>CR2</vt:lpstr>
      <vt:lpstr>CCA</vt:lpstr>
      <vt:lpstr>CC1</vt:lpstr>
      <vt:lpstr>CC2</vt:lpstr>
      <vt:lpstr>CCRA</vt:lpstr>
      <vt:lpstr>CRA</vt:lpstr>
      <vt:lpstr>CRB Setor</vt:lpstr>
      <vt:lpstr>CRB Prazo</vt:lpstr>
      <vt:lpstr>CRB Atraso</vt:lpstr>
      <vt:lpstr>CRB Região</vt:lpstr>
      <vt:lpstr>CRB Maiores Devedores</vt:lpstr>
      <vt:lpstr>CRB Reestruturadas</vt:lpstr>
      <vt:lpstr>IRRBBA</vt:lpstr>
      <vt:lpstr>IRRBB1</vt:lpstr>
      <vt:lpstr>LIQA</vt:lpstr>
      <vt:lpstr>MRA</vt:lpstr>
      <vt:lpstr>OVA</vt:lpstr>
      <vt:lpstr>ORA</vt:lpstr>
      <vt:lpstr>OR2</vt:lpstr>
      <vt:lpstr>OR3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 Financeiras - Aline Andrade do Nascimento</dc:creator>
  <cp:lastModifiedBy>Dem. Financeiras - Lucelia Do Nascimento Ribeiro</cp:lastModifiedBy>
  <dcterms:created xsi:type="dcterms:W3CDTF">2023-08-16T19:16:47Z</dcterms:created>
  <dcterms:modified xsi:type="dcterms:W3CDTF">2026-04-01T00:10:49Z</dcterms:modified>
</cp:coreProperties>
</file>